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arbosa\Desktop\Besins 2016\"/>
    </mc:Choice>
  </mc:AlternateContent>
  <bookViews>
    <workbookView xWindow="0" yWindow="60" windowWidth="20490" windowHeight="7695" tabRatio="613"/>
  </bookViews>
  <sheets>
    <sheet name="Planilha" sheetId="2" r:id="rId1"/>
  </sheets>
  <definedNames>
    <definedName name="_xlnm.Print_Area" localSheetId="0">Planilha!$B$1:$U$23</definedName>
    <definedName name="_xlnm.Print_Titles" localSheetId="0">Planilha!$B:$F</definedName>
  </definedNames>
  <calcPr calcId="152511"/>
</workbook>
</file>

<file path=xl/calcChain.xml><?xml version="1.0" encoding="utf-8"?>
<calcChain xmlns="http://schemas.openxmlformats.org/spreadsheetml/2006/main">
  <c r="I16" i="2" l="1"/>
  <c r="L17" i="2" l="1"/>
  <c r="L16" i="2"/>
  <c r="I22" i="2"/>
  <c r="I21" i="2"/>
  <c r="I19" i="2"/>
  <c r="I18" i="2"/>
  <c r="I17" i="2"/>
  <c r="T24" i="2" l="1"/>
  <c r="R24" i="2"/>
  <c r="Q24" i="2"/>
  <c r="O24" i="2"/>
  <c r="N24" i="2"/>
  <c r="M24" i="2"/>
  <c r="K24" i="2"/>
  <c r="J24" i="2"/>
  <c r="I24" i="2"/>
  <c r="H24" i="2"/>
  <c r="G24" i="2"/>
  <c r="P31" i="2"/>
  <c r="U17" i="2"/>
  <c r="U18" i="2" s="1"/>
  <c r="U19" i="2" s="1"/>
  <c r="U20" i="2" s="1"/>
  <c r="U21" i="2" s="1"/>
  <c r="U22" i="2" s="1"/>
  <c r="U23" i="2" s="1"/>
  <c r="S21" i="2"/>
  <c r="S20" i="2"/>
  <c r="P16" i="2"/>
  <c r="P15" i="2"/>
  <c r="S22" i="2"/>
  <c r="L19" i="2"/>
  <c r="S19" i="2" s="1"/>
  <c r="L18" i="2"/>
  <c r="S18" i="2" s="1"/>
  <c r="P21" i="2"/>
  <c r="S17" i="2"/>
  <c r="S16" i="2"/>
  <c r="P17" i="2"/>
  <c r="L24" i="2" l="1"/>
  <c r="S24" i="2"/>
  <c r="P24" i="2"/>
</calcChain>
</file>

<file path=xl/sharedStrings.xml><?xml version="1.0" encoding="utf-8"?>
<sst xmlns="http://schemas.openxmlformats.org/spreadsheetml/2006/main" count="90" uniqueCount="43">
  <si>
    <t>Razão Social:</t>
  </si>
  <si>
    <t>BESINS HEALTHCARE BRASIL COMERCIAL E DISTRIBUIDORA DE MEDICAMENTOS LTDA</t>
  </si>
  <si>
    <t>CNPJ:</t>
  </si>
  <si>
    <t>11.082.598/0001-21</t>
  </si>
  <si>
    <t>Recibo Digital:</t>
  </si>
  <si>
    <t>Responsável pelo preenchimento</t>
  </si>
  <si>
    <t>Nome:</t>
  </si>
  <si>
    <t>Cargo:</t>
  </si>
  <si>
    <t>Telefone:</t>
  </si>
  <si>
    <t>Endereço:</t>
  </si>
  <si>
    <t>Email:</t>
  </si>
  <si>
    <t>Cod EAN</t>
  </si>
  <si>
    <t>Código GGREM</t>
  </si>
  <si>
    <t>Produto</t>
  </si>
  <si>
    <t>Apresentação</t>
  </si>
  <si>
    <t>Preço Fábrica</t>
  </si>
  <si>
    <t>Preço Fábrica (ZFM)</t>
  </si>
  <si>
    <t>Preço Máx. Cons.</t>
  </si>
  <si>
    <t>Preço Máx. Cons. (ZFM)</t>
  </si>
  <si>
    <t>ANDROGEL</t>
  </si>
  <si>
    <t>10 MG/G GEL TOP CT 30 ENV AL/PLAS X 2,5G</t>
  </si>
  <si>
    <t>10 MG/G GEL TOP CT 30 ENV AL/PLAS X 5G</t>
  </si>
  <si>
    <t>OESTROGEL</t>
  </si>
  <si>
    <t>0,6 MG/G GEL CT TB AL X 80 G + REGUA DOS </t>
  </si>
  <si>
    <t>0,6 MG/G GEL CT TB PLAS X 80 G + VALV DOS</t>
  </si>
  <si>
    <t>UTROGESTAN</t>
  </si>
  <si>
    <t>100 MG CAP GEL MOLE CX BL AL PLAS INC X 30</t>
  </si>
  <si>
    <t>200 MG CAP GEL MOLE CT BL AL PLAS INC X 42</t>
  </si>
  <si>
    <t>200 MG CAP GEL MOLE CX BL AL PLAS INC X 14</t>
  </si>
  <si>
    <t>R$ (Reais)</t>
  </si>
  <si>
    <t>Registro na ANVISA</t>
  </si>
  <si>
    <t>% de Reajuste CMED</t>
  </si>
  <si>
    <t>OGESTAN PLUS</t>
  </si>
  <si>
    <t>CAIXA COM 30 CÁPSULAS</t>
  </si>
  <si>
    <t xml:space="preserve">negativa </t>
  </si>
  <si>
    <t>positiva</t>
  </si>
  <si>
    <t>2F1DB3098650F2BFE053AF02670AC23A</t>
  </si>
  <si>
    <t>FERNANDA DOS SANTOS ALMEIDA</t>
  </si>
  <si>
    <t>COORDENADORA DE PLANEJAMENTO FINANCEIRO</t>
  </si>
  <si>
    <t>011 5525-2430 </t>
  </si>
  <si>
    <t>RUA SÃO SEBASTIÃO, 305</t>
  </si>
  <si>
    <t>falmeida@besins-healthcare.com</t>
  </si>
  <si>
    <t>Preço Max. Cons.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</si>
</sst>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0000000000000"/>
    <numFmt numFmtId="165" formatCode="0000000000000"/>
    <numFmt numFmtId="166" formatCode="000000000000000"/>
    <numFmt numFmtId="167" formatCode="#,##0.00_ ;[Red]\-#,##0.00\ "/>
    <numFmt numFmtId="168" formatCode="#,##0.000_ ;[Red]\-#,##0.000\ "/>
    <numFmt numFmtId="169" formatCode="_-* #,##0.000_-;\-* #,##0.000_-;_-* &quot;-&quot;??_-;_-@_-"/>
    <numFmt numFmtId="170" formatCode="_-* #,##0.000_-;\-* #,##0.000_-;_-* &quot;-&quot;???_-;_-@_-"/>
    <numFmt numFmtId="171" formatCode="0.0%"/>
    <numFmt numFmtId="172" formatCode="0.00000"/>
    <numFmt numFmtId="173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16" fillId="33" borderId="13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16" fillId="33" borderId="19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8" fillId="36" borderId="43" xfId="0" applyFont="1" applyFill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 wrapText="1"/>
    </xf>
    <xf numFmtId="9" fontId="18" fillId="36" borderId="46" xfId="0" applyNumberFormat="1" applyFont="1" applyFill="1" applyBorder="1" applyAlignment="1">
      <alignment horizontal="center"/>
    </xf>
    <xf numFmtId="9" fontId="18" fillId="36" borderId="47" xfId="0" applyNumberFormat="1" applyFont="1" applyFill="1" applyBorder="1" applyAlignment="1">
      <alignment horizontal="center"/>
    </xf>
    <xf numFmtId="9" fontId="18" fillId="36" borderId="48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vertical="center" wrapText="1"/>
    </xf>
    <xf numFmtId="165" fontId="0" fillId="0" borderId="28" xfId="0" applyNumberFormat="1" applyFont="1" applyBorder="1" applyAlignment="1">
      <alignment vertical="center" wrapText="1"/>
    </xf>
    <xf numFmtId="166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32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0" fontId="19" fillId="0" borderId="5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 wrapText="1"/>
    </xf>
    <xf numFmtId="165" fontId="0" fillId="0" borderId="35" xfId="0" applyNumberFormat="1" applyFont="1" applyBorder="1" applyAlignment="1">
      <alignment vertical="center" wrapText="1"/>
    </xf>
    <xf numFmtId="166" fontId="0" fillId="0" borderId="35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167" fontId="0" fillId="0" borderId="28" xfId="0" applyNumberFormat="1" applyFont="1" applyBorder="1" applyAlignment="1">
      <alignment horizontal="right" vertical="center" wrapText="1"/>
    </xf>
    <xf numFmtId="167" fontId="0" fillId="0" borderId="28" xfId="0" applyNumberFormat="1" applyFont="1" applyFill="1" applyBorder="1" applyAlignment="1">
      <alignment horizontal="right" vertical="center" wrapText="1"/>
    </xf>
    <xf numFmtId="167" fontId="0" fillId="0" borderId="31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7" fontId="0" fillId="0" borderId="33" xfId="0" applyNumberFormat="1" applyFont="1" applyBorder="1" applyAlignment="1">
      <alignment horizontal="right" vertical="center" wrapText="1"/>
    </xf>
    <xf numFmtId="167" fontId="0" fillId="0" borderId="35" xfId="0" applyNumberFormat="1" applyFont="1" applyBorder="1" applyAlignment="1">
      <alignment horizontal="right" vertical="center" wrapText="1"/>
    </xf>
    <xf numFmtId="167" fontId="0" fillId="0" borderId="36" xfId="0" applyNumberFormat="1" applyFont="1" applyBorder="1" applyAlignment="1">
      <alignment horizontal="right" vertical="center" wrapText="1"/>
    </xf>
    <xf numFmtId="168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169" fontId="0" fillId="0" borderId="0" xfId="42" applyNumberFormat="1" applyFont="1" applyAlignment="1"/>
    <xf numFmtId="170" fontId="0" fillId="0" borderId="0" xfId="0" applyNumberFormat="1" applyFont="1" applyAlignment="1"/>
    <xf numFmtId="168" fontId="0" fillId="0" borderId="0" xfId="0" applyNumberFormat="1" applyFont="1"/>
    <xf numFmtId="167" fontId="0" fillId="37" borderId="28" xfId="0" applyNumberFormat="1" applyFont="1" applyFill="1" applyBorder="1" applyAlignment="1">
      <alignment horizontal="right" vertical="center" wrapText="1"/>
    </xf>
    <xf numFmtId="0" fontId="0" fillId="37" borderId="0" xfId="0" applyFont="1" applyFill="1"/>
    <xf numFmtId="0" fontId="0" fillId="37" borderId="0" xfId="0" applyFont="1" applyFill="1" applyBorder="1" applyAlignment="1">
      <alignment horizontal="center" vertical="center" wrapText="1"/>
    </xf>
    <xf numFmtId="167" fontId="0" fillId="38" borderId="10" xfId="0" applyNumberFormat="1" applyFont="1" applyFill="1" applyBorder="1" applyAlignment="1">
      <alignment horizontal="right" vertical="center" wrapText="1"/>
    </xf>
    <xf numFmtId="167" fontId="0" fillId="38" borderId="35" xfId="0" applyNumberFormat="1" applyFont="1" applyFill="1" applyBorder="1" applyAlignment="1">
      <alignment horizontal="right" vertical="center" wrapText="1"/>
    </xf>
    <xf numFmtId="172" fontId="0" fillId="38" borderId="0" xfId="0" applyNumberFormat="1" applyFont="1" applyFill="1"/>
    <xf numFmtId="0" fontId="0" fillId="38" borderId="0" xfId="0" applyFont="1" applyFill="1"/>
    <xf numFmtId="0" fontId="0" fillId="38" borderId="0" xfId="0" applyFont="1" applyFill="1" applyBorder="1" applyAlignment="1">
      <alignment horizontal="center" vertical="center" wrapText="1"/>
    </xf>
    <xf numFmtId="168" fontId="0" fillId="0" borderId="35" xfId="0" applyNumberFormat="1" applyFont="1" applyFill="1" applyBorder="1" applyAlignment="1">
      <alignment horizontal="right" vertical="center" wrapText="1"/>
    </xf>
    <xf numFmtId="0" fontId="18" fillId="39" borderId="44" xfId="0" applyFont="1" applyFill="1" applyBorder="1" applyAlignment="1">
      <alignment horizontal="center" vertical="center" wrapText="1"/>
    </xf>
    <xf numFmtId="171" fontId="18" fillId="39" borderId="47" xfId="0" applyNumberFormat="1" applyFont="1" applyFill="1" applyBorder="1" applyAlignment="1">
      <alignment horizontal="center"/>
    </xf>
    <xf numFmtId="9" fontId="18" fillId="39" borderId="47" xfId="0" applyNumberFormat="1" applyFont="1" applyFill="1" applyBorder="1" applyAlignment="1">
      <alignment horizontal="center"/>
    </xf>
    <xf numFmtId="167" fontId="0" fillId="0" borderId="52" xfId="0" applyNumberFormat="1" applyFont="1" applyBorder="1" applyAlignment="1">
      <alignment horizontal="right" vertical="center" wrapText="1"/>
    </xf>
    <xf numFmtId="173" fontId="0" fillId="38" borderId="0" xfId="0" applyNumberFormat="1" applyFont="1" applyFill="1"/>
    <xf numFmtId="10" fontId="19" fillId="0" borderId="49" xfId="0" applyNumberFormat="1" applyFont="1" applyBorder="1" applyAlignment="1">
      <alignment horizontal="center" vertical="center"/>
    </xf>
    <xf numFmtId="10" fontId="19" fillId="0" borderId="51" xfId="0" applyNumberFormat="1" applyFont="1" applyBorder="1" applyAlignment="1">
      <alignment horizontal="center" vertical="center"/>
    </xf>
    <xf numFmtId="167" fontId="0" fillId="34" borderId="28" xfId="0" applyNumberFormat="1" applyFont="1" applyFill="1" applyBorder="1" applyAlignment="1">
      <alignment horizontal="right" vertical="center" wrapText="1"/>
    </xf>
    <xf numFmtId="167" fontId="0" fillId="34" borderId="10" xfId="0" applyNumberFormat="1" applyFont="1" applyFill="1" applyBorder="1" applyAlignment="1">
      <alignment horizontal="right" vertical="center" wrapText="1"/>
    </xf>
    <xf numFmtId="167" fontId="0" fillId="34" borderId="35" xfId="0" applyNumberFormat="1" applyFont="1" applyFill="1" applyBorder="1" applyAlignment="1">
      <alignment horizontal="right"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horizontal="center" vertical="center" wrapText="1"/>
    </xf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167" fontId="0" fillId="0" borderId="10" xfId="0" applyNumberFormat="1" applyFont="1" applyFill="1" applyBorder="1" applyAlignment="1">
      <alignment horizontal="right" vertical="center" wrapText="1"/>
    </xf>
    <xf numFmtId="167" fontId="0" fillId="0" borderId="35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167" fontId="0" fillId="0" borderId="56" xfId="0" applyNumberFormat="1" applyFont="1" applyFill="1" applyBorder="1" applyAlignment="1">
      <alignment horizontal="right" vertical="center" wrapText="1"/>
    </xf>
    <xf numFmtId="167" fontId="0" fillId="0" borderId="57" xfId="0" applyNumberFormat="1" applyFont="1" applyFill="1" applyBorder="1" applyAlignment="1">
      <alignment horizontal="right" vertical="center" wrapText="1"/>
    </xf>
    <xf numFmtId="167" fontId="0" fillId="0" borderId="58" xfId="0" applyNumberFormat="1" applyFont="1" applyFill="1" applyBorder="1" applyAlignment="1">
      <alignment horizontal="right" vertical="center" wrapText="1"/>
    </xf>
    <xf numFmtId="167" fontId="0" fillId="0" borderId="34" xfId="0" applyNumberFormat="1" applyFont="1" applyFill="1" applyBorder="1" applyAlignment="1">
      <alignment horizontal="right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7" fontId="0" fillId="0" borderId="30" xfId="0" applyNumberFormat="1" applyFont="1" applyFill="1" applyBorder="1" applyAlignment="1">
      <alignment horizontal="right" vertical="center" wrapText="1"/>
    </xf>
    <xf numFmtId="167" fontId="0" fillId="0" borderId="32" xfId="0" applyNumberFormat="1" applyFont="1" applyFill="1" applyBorder="1" applyAlignment="1">
      <alignment horizontal="right" vertical="center" wrapText="1"/>
    </xf>
    <xf numFmtId="43" fontId="0" fillId="0" borderId="0" xfId="42" applyFont="1"/>
    <xf numFmtId="167" fontId="0" fillId="40" borderId="28" xfId="0" applyNumberFormat="1" applyFont="1" applyFill="1" applyBorder="1" applyAlignment="1">
      <alignment horizontal="right" vertical="center" wrapText="1"/>
    </xf>
    <xf numFmtId="167" fontId="0" fillId="40" borderId="10" xfId="0" applyNumberFormat="1" applyFont="1" applyFill="1" applyBorder="1" applyAlignment="1">
      <alignment horizontal="right" vertical="center" wrapText="1"/>
    </xf>
    <xf numFmtId="167" fontId="0" fillId="40" borderId="35" xfId="0" applyNumberFormat="1" applyFont="1" applyFill="1" applyBorder="1" applyAlignment="1">
      <alignment horizontal="right" vertical="center" wrapText="1"/>
    </xf>
    <xf numFmtId="167" fontId="0" fillId="40" borderId="36" xfId="0" applyNumberFormat="1" applyFont="1" applyFill="1" applyBorder="1" applyAlignment="1">
      <alignment horizontal="right" vertical="center" wrapText="1"/>
    </xf>
    <xf numFmtId="0" fontId="18" fillId="40" borderId="44" xfId="0" applyFont="1" applyFill="1" applyBorder="1" applyAlignment="1">
      <alignment horizontal="center" vertical="center" wrapText="1"/>
    </xf>
    <xf numFmtId="171" fontId="18" fillId="40" borderId="47" xfId="0" applyNumberFormat="1" applyFont="1" applyFill="1" applyBorder="1" applyAlignment="1">
      <alignment horizontal="center"/>
    </xf>
    <xf numFmtId="9" fontId="18" fillId="40" borderId="47" xfId="0" applyNumberFormat="1" applyFont="1" applyFill="1" applyBorder="1" applyAlignment="1">
      <alignment horizontal="center"/>
    </xf>
    <xf numFmtId="167" fontId="14" fillId="0" borderId="0" xfId="0" applyNumberFormat="1" applyFont="1" applyFill="1"/>
    <xf numFmtId="0" fontId="14" fillId="0" borderId="0" xfId="0" applyFont="1"/>
    <xf numFmtId="43" fontId="14" fillId="0" borderId="0" xfId="42" applyFont="1"/>
    <xf numFmtId="0" fontId="16" fillId="35" borderId="49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34" borderId="23" xfId="0" applyFont="1" applyFill="1" applyBorder="1" applyAlignment="1">
      <alignment wrapText="1"/>
    </xf>
    <xf numFmtId="0" fontId="16" fillId="34" borderId="24" xfId="0" applyFont="1" applyFill="1" applyBorder="1" applyAlignment="1">
      <alignment wrapText="1"/>
    </xf>
    <xf numFmtId="0" fontId="16" fillId="34" borderId="25" xfId="0" applyFont="1" applyFill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esende@besins-healthca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showGridLines="0" tabSelected="1" topLeftCell="A12" zoomScale="90" zoomScaleNormal="90" workbookViewId="0">
      <selection activeCell="E36" sqref="E36"/>
    </sheetView>
  </sheetViews>
  <sheetFormatPr defaultRowHeight="15" x14ac:dyDescent="0.25"/>
  <cols>
    <col min="1" max="1" width="2" style="4" customWidth="1"/>
    <col min="2" max="2" width="20.28515625" style="4" customWidth="1"/>
    <col min="3" max="3" width="15.7109375" style="4" bestFit="1" customWidth="1"/>
    <col min="4" max="4" width="17.85546875" style="4" customWidth="1"/>
    <col min="5" max="5" width="12.85546875" style="4" bestFit="1" customWidth="1"/>
    <col min="6" max="6" width="27.7109375" style="4" customWidth="1"/>
    <col min="7" max="7" width="9.7109375" style="4" hidden="1" customWidth="1"/>
    <col min="8" max="10" width="9.7109375" style="4" customWidth="1"/>
    <col min="11" max="11" width="9.7109375" style="4" hidden="1" customWidth="1"/>
    <col min="12" max="13" width="9.7109375" style="4" customWidth="1"/>
    <col min="14" max="14" width="9.7109375" style="4" hidden="1" customWidth="1"/>
    <col min="15" max="17" width="9.7109375" style="4" customWidth="1"/>
    <col min="18" max="18" width="9.7109375" style="4" hidden="1" customWidth="1"/>
    <col min="19" max="20" width="9.7109375" style="4" customWidth="1"/>
    <col min="21" max="16384" width="9.140625" style="4"/>
  </cols>
  <sheetData>
    <row r="1" spans="2:24" ht="15.75" thickBot="1" x14ac:dyDescent="0.3">
      <c r="B1"/>
      <c r="C1"/>
      <c r="D1"/>
      <c r="E1"/>
      <c r="F1"/>
    </row>
    <row r="2" spans="2:24" ht="15.75" customHeight="1" thickTop="1" x14ac:dyDescent="0.25">
      <c r="B2" s="1" t="s">
        <v>0</v>
      </c>
      <c r="C2" s="113" t="s">
        <v>1</v>
      </c>
      <c r="D2" s="114"/>
      <c r="E2" s="114"/>
      <c r="F2" s="115"/>
    </row>
    <row r="3" spans="2:24" ht="15" customHeight="1" x14ac:dyDescent="0.25">
      <c r="B3" s="2" t="s">
        <v>2</v>
      </c>
      <c r="C3" s="107" t="s">
        <v>3</v>
      </c>
      <c r="D3" s="108"/>
      <c r="E3" s="108"/>
      <c r="F3" s="109"/>
    </row>
    <row r="4" spans="2:24" ht="15.75" customHeight="1" thickBot="1" x14ac:dyDescent="0.3">
      <c r="B4" s="3" t="s">
        <v>4</v>
      </c>
      <c r="C4" s="110" t="s">
        <v>36</v>
      </c>
      <c r="D4" s="111"/>
      <c r="E4" s="111"/>
      <c r="F4" s="112"/>
    </row>
    <row r="5" spans="2:24" ht="16.5" thickTop="1" thickBot="1" x14ac:dyDescent="0.3">
      <c r="B5"/>
      <c r="C5"/>
      <c r="D5"/>
      <c r="E5"/>
      <c r="F5"/>
    </row>
    <row r="6" spans="2:24" ht="16.5" customHeight="1" thickTop="1" thickBot="1" x14ac:dyDescent="0.3">
      <c r="B6" s="116" t="s">
        <v>5</v>
      </c>
      <c r="C6" s="117"/>
      <c r="D6" s="117"/>
      <c r="E6" s="117"/>
      <c r="F6" s="118"/>
    </row>
    <row r="7" spans="2:24" ht="15.75" customHeight="1" thickTop="1" x14ac:dyDescent="0.25">
      <c r="B7" s="2" t="s">
        <v>6</v>
      </c>
      <c r="C7" s="113" t="s">
        <v>37</v>
      </c>
      <c r="D7" s="114"/>
      <c r="E7" s="114"/>
      <c r="F7" s="115"/>
    </row>
    <row r="8" spans="2:24" ht="15" customHeight="1" x14ac:dyDescent="0.25">
      <c r="B8" s="2" t="s">
        <v>7</v>
      </c>
      <c r="C8" s="107" t="s">
        <v>38</v>
      </c>
      <c r="D8" s="108"/>
      <c r="E8" s="108"/>
      <c r="F8" s="109"/>
    </row>
    <row r="9" spans="2:24" ht="15" customHeight="1" x14ac:dyDescent="0.25">
      <c r="B9" s="2" t="s">
        <v>8</v>
      </c>
      <c r="C9" s="107" t="s">
        <v>39</v>
      </c>
      <c r="D9" s="108"/>
      <c r="E9" s="108"/>
      <c r="F9" s="109"/>
    </row>
    <row r="10" spans="2:24" ht="15" customHeight="1" x14ac:dyDescent="0.25">
      <c r="B10" s="2" t="s">
        <v>9</v>
      </c>
      <c r="C10" s="107" t="s">
        <v>40</v>
      </c>
      <c r="D10" s="108"/>
      <c r="E10" s="108"/>
      <c r="F10" s="109"/>
    </row>
    <row r="11" spans="2:24" ht="15.75" customHeight="1" thickBot="1" x14ac:dyDescent="0.3">
      <c r="B11" s="3" t="s">
        <v>10</v>
      </c>
      <c r="C11" s="110" t="s">
        <v>41</v>
      </c>
      <c r="D11" s="111"/>
      <c r="E11" s="111"/>
      <c r="F11" s="112"/>
    </row>
    <row r="12" spans="2:24" ht="15.75" thickTop="1" x14ac:dyDescent="0.25"/>
    <row r="13" spans="2:24" s="5" customFormat="1" ht="16.5" hidden="1" customHeight="1" thickTop="1" thickBot="1" x14ac:dyDescent="0.25">
      <c r="B13" s="6"/>
      <c r="C13" s="7"/>
      <c r="D13" s="8"/>
      <c r="E13" s="8"/>
      <c r="F13" s="8"/>
      <c r="G13" s="104" t="s">
        <v>29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</row>
    <row r="14" spans="2:24" s="5" customFormat="1" ht="45.75" hidden="1" customHeight="1" thickTop="1" x14ac:dyDescent="0.25">
      <c r="B14" s="95" t="s">
        <v>11</v>
      </c>
      <c r="C14" s="97" t="s">
        <v>30</v>
      </c>
      <c r="D14" s="99" t="s">
        <v>12</v>
      </c>
      <c r="E14" s="99" t="s">
        <v>13</v>
      </c>
      <c r="F14" s="99" t="s">
        <v>14</v>
      </c>
      <c r="G14" s="9" t="s">
        <v>15</v>
      </c>
      <c r="H14" s="10" t="s">
        <v>15</v>
      </c>
      <c r="I14" s="53" t="s">
        <v>15</v>
      </c>
      <c r="J14" s="10" t="s">
        <v>15</v>
      </c>
      <c r="K14" s="10" t="s">
        <v>15</v>
      </c>
      <c r="L14" s="53" t="s">
        <v>15</v>
      </c>
      <c r="M14" s="10" t="s">
        <v>16</v>
      </c>
      <c r="N14" s="10" t="s">
        <v>17</v>
      </c>
      <c r="O14" s="10" t="s">
        <v>17</v>
      </c>
      <c r="P14" s="53" t="s">
        <v>17</v>
      </c>
      <c r="Q14" s="10" t="s">
        <v>17</v>
      </c>
      <c r="R14" s="10" t="s">
        <v>17</v>
      </c>
      <c r="S14" s="53" t="s">
        <v>15</v>
      </c>
      <c r="T14" s="11" t="s">
        <v>18</v>
      </c>
      <c r="U14" s="93" t="s">
        <v>31</v>
      </c>
      <c r="W14" s="42"/>
    </row>
    <row r="15" spans="2:24" s="5" customFormat="1" ht="15.75" hidden="1" customHeight="1" thickBot="1" x14ac:dyDescent="0.3">
      <c r="B15" s="96"/>
      <c r="C15" s="98"/>
      <c r="D15" s="100"/>
      <c r="E15" s="100"/>
      <c r="F15" s="100"/>
      <c r="G15" s="12">
        <v>0.12</v>
      </c>
      <c r="H15" s="13">
        <v>0.17</v>
      </c>
      <c r="I15" s="54">
        <v>0.17499999999999999</v>
      </c>
      <c r="J15" s="13">
        <v>0.18</v>
      </c>
      <c r="K15" s="13">
        <v>0.19</v>
      </c>
      <c r="L15" s="55">
        <v>0.2</v>
      </c>
      <c r="M15" s="13">
        <v>0.17</v>
      </c>
      <c r="N15" s="13">
        <v>0.12</v>
      </c>
      <c r="O15" s="13">
        <v>0.17</v>
      </c>
      <c r="P15" s="54">
        <f>I15</f>
        <v>0.17499999999999999</v>
      </c>
      <c r="Q15" s="13">
        <v>0.18</v>
      </c>
      <c r="R15" s="13">
        <v>0.19</v>
      </c>
      <c r="S15" s="55">
        <v>0.2</v>
      </c>
      <c r="T15" s="14">
        <v>0.17</v>
      </c>
      <c r="U15" s="94"/>
      <c r="W15" s="41"/>
    </row>
    <row r="16" spans="2:24" s="20" customFormat="1" ht="30" hidden="1" customHeight="1" x14ac:dyDescent="0.25">
      <c r="B16" s="15">
        <v>7898948648032</v>
      </c>
      <c r="C16" s="16">
        <v>1875900030036</v>
      </c>
      <c r="D16" s="17">
        <v>542214120000405</v>
      </c>
      <c r="E16" s="18" t="s">
        <v>19</v>
      </c>
      <c r="F16" s="19" t="s">
        <v>20</v>
      </c>
      <c r="G16" s="33">
        <v>71.126999999999995</v>
      </c>
      <c r="H16" s="33">
        <v>76.093500000000006</v>
      </c>
      <c r="I16" s="44">
        <f>J16*$I$25</f>
        <v>76.636318500000002</v>
      </c>
      <c r="J16" s="60">
        <v>77.174999999999997</v>
      </c>
      <c r="K16" s="33">
        <v>78.288000000000011</v>
      </c>
      <c r="L16" s="44">
        <f>J16*$L$25</f>
        <v>79.40921625</v>
      </c>
      <c r="M16" s="33">
        <v>66.097500000000011</v>
      </c>
      <c r="N16" s="33">
        <v>94.857000000000014</v>
      </c>
      <c r="O16" s="32">
        <v>101.26</v>
      </c>
      <c r="P16" s="44">
        <f>I16/$P$25</f>
        <v>102.12701791839574</v>
      </c>
      <c r="Q16" s="32">
        <v>102.6375</v>
      </c>
      <c r="R16" s="32">
        <v>104.06</v>
      </c>
      <c r="S16" s="44">
        <f>L16/$S$25</f>
        <v>105.69631177325581</v>
      </c>
      <c r="T16" s="34">
        <v>91.370999999999995</v>
      </c>
      <c r="U16" s="58">
        <v>0.125</v>
      </c>
      <c r="V16" s="39"/>
      <c r="W16" s="39"/>
      <c r="X16" s="40"/>
    </row>
    <row r="17" spans="2:24" s="20" customFormat="1" ht="30" hidden="1" customHeight="1" x14ac:dyDescent="0.25">
      <c r="B17" s="21">
        <v>7898948648087</v>
      </c>
      <c r="C17" s="22">
        <v>1875900030087</v>
      </c>
      <c r="D17" s="23">
        <v>542214120000505</v>
      </c>
      <c r="E17" s="24" t="s">
        <v>19</v>
      </c>
      <c r="F17" s="25" t="s">
        <v>21</v>
      </c>
      <c r="G17" s="35">
        <v>142.26450000000003</v>
      </c>
      <c r="H17" s="35">
        <v>152.18700000000001</v>
      </c>
      <c r="I17" s="44">
        <f>J17*$I$25</f>
        <v>153.272637</v>
      </c>
      <c r="J17" s="61">
        <v>154.35</v>
      </c>
      <c r="K17" s="35">
        <v>156.57</v>
      </c>
      <c r="L17" s="44">
        <f>J17*$L$25</f>
        <v>158.8184325</v>
      </c>
      <c r="M17" s="35">
        <v>132.19500000000002</v>
      </c>
      <c r="N17" s="35">
        <v>189.71400000000003</v>
      </c>
      <c r="O17" s="35">
        <v>202.51350000000002</v>
      </c>
      <c r="P17" s="44">
        <f>I17/$P$25</f>
        <v>204.25403583679147</v>
      </c>
      <c r="Q17" s="35">
        <v>205.27500000000001</v>
      </c>
      <c r="R17" s="35">
        <v>208.13</v>
      </c>
      <c r="S17" s="44">
        <f>L17/$S$25</f>
        <v>211.39262354651163</v>
      </c>
      <c r="T17" s="36">
        <v>182.75250000000003</v>
      </c>
      <c r="U17" s="26">
        <f>U16</f>
        <v>0.125</v>
      </c>
      <c r="V17" s="39"/>
      <c r="W17" s="39"/>
      <c r="X17" s="40"/>
    </row>
    <row r="18" spans="2:24" s="20" customFormat="1" ht="30" hidden="1" customHeight="1" x14ac:dyDescent="0.25">
      <c r="B18" s="21">
        <v>7898948648193</v>
      </c>
      <c r="C18" s="22">
        <v>1875900020014</v>
      </c>
      <c r="D18" s="23">
        <v>542213120000208</v>
      </c>
      <c r="E18" s="24" t="s">
        <v>22</v>
      </c>
      <c r="F18" s="25" t="s">
        <v>23</v>
      </c>
      <c r="G18" s="35">
        <v>32.57</v>
      </c>
      <c r="H18" s="35">
        <v>34.542479999999991</v>
      </c>
      <c r="I18" s="47">
        <f>J18*$I$26</f>
        <v>34.745404095299996</v>
      </c>
      <c r="J18" s="61">
        <v>34.957244999999993</v>
      </c>
      <c r="K18" s="35">
        <v>35.393279999999997</v>
      </c>
      <c r="L18" s="47">
        <f>J18*$L$26</f>
        <v>35.831176124999992</v>
      </c>
      <c r="M18" s="35">
        <v>34.542479999999991</v>
      </c>
      <c r="N18" s="35">
        <v>45.028590000000001</v>
      </c>
      <c r="O18" s="35">
        <v>47.74</v>
      </c>
      <c r="P18" s="47">
        <v>48.04</v>
      </c>
      <c r="Q18" s="35">
        <v>48.32</v>
      </c>
      <c r="R18" s="35">
        <v>48.920999999999992</v>
      </c>
      <c r="S18" s="47">
        <f>L18/$S$26</f>
        <v>49.53449899634758</v>
      </c>
      <c r="T18" s="36">
        <v>47.74</v>
      </c>
      <c r="U18" s="26">
        <f>U17</f>
        <v>0.125</v>
      </c>
      <c r="V18" s="39"/>
      <c r="W18" s="39"/>
      <c r="X18" s="40"/>
    </row>
    <row r="19" spans="2:24" s="20" customFormat="1" ht="30" hidden="1" customHeight="1" x14ac:dyDescent="0.25">
      <c r="B19" s="21">
        <v>7898948648179</v>
      </c>
      <c r="C19" s="22">
        <v>1875900020022</v>
      </c>
      <c r="D19" s="23">
        <v>542213120000308</v>
      </c>
      <c r="E19" s="24" t="s">
        <v>22</v>
      </c>
      <c r="F19" s="25" t="s">
        <v>24</v>
      </c>
      <c r="G19" s="35">
        <v>32.57</v>
      </c>
      <c r="H19" s="35">
        <v>34.542479999999991</v>
      </c>
      <c r="I19" s="47">
        <f t="shared" ref="I19:I22" si="0">J19*$I$26</f>
        <v>34.745404095299996</v>
      </c>
      <c r="J19" s="61">
        <v>34.957244999999993</v>
      </c>
      <c r="K19" s="35">
        <v>35.393279999999997</v>
      </c>
      <c r="L19" s="47">
        <f t="shared" ref="L19" si="1">J19*$L$26</f>
        <v>35.831176124999992</v>
      </c>
      <c r="M19" s="35">
        <v>34.542479999999991</v>
      </c>
      <c r="N19" s="35">
        <v>45.028590000000001</v>
      </c>
      <c r="O19" s="35">
        <v>47.74</v>
      </c>
      <c r="P19" s="47">
        <v>48.04</v>
      </c>
      <c r="Q19" s="35">
        <v>48.32</v>
      </c>
      <c r="R19" s="35">
        <v>48.920999999999992</v>
      </c>
      <c r="S19" s="47">
        <f t="shared" ref="S19:S22" si="2">L19/$S$26</f>
        <v>49.53449899634758</v>
      </c>
      <c r="T19" s="36">
        <v>47.74</v>
      </c>
      <c r="U19" s="26">
        <f t="shared" ref="U19:U23" si="3">U18</f>
        <v>0.125</v>
      </c>
      <c r="V19" s="39"/>
      <c r="W19" s="39"/>
      <c r="X19" s="40"/>
    </row>
    <row r="20" spans="2:24" s="20" customFormat="1" ht="30" hidden="1" customHeight="1" x14ac:dyDescent="0.25">
      <c r="B20" s="21">
        <v>7898948648131</v>
      </c>
      <c r="C20" s="22">
        <v>1875900010035</v>
      </c>
      <c r="D20" s="23">
        <v>542213020000014</v>
      </c>
      <c r="E20" s="24" t="s">
        <v>25</v>
      </c>
      <c r="F20" s="25" t="s">
        <v>26</v>
      </c>
      <c r="G20" s="35">
        <v>34.156500000000001</v>
      </c>
      <c r="H20" s="35">
        <v>36.22</v>
      </c>
      <c r="I20" s="47">
        <v>36.44</v>
      </c>
      <c r="J20" s="61">
        <v>36.655499999999996</v>
      </c>
      <c r="K20" s="35">
        <v>37.107000000000006</v>
      </c>
      <c r="L20" s="47">
        <v>37.58</v>
      </c>
      <c r="M20" s="35">
        <v>36.22</v>
      </c>
      <c r="N20" s="35">
        <v>47.218499999999999</v>
      </c>
      <c r="O20" s="35">
        <v>50.06</v>
      </c>
      <c r="P20" s="47">
        <v>50.38</v>
      </c>
      <c r="Q20" s="35">
        <v>50.673000000000002</v>
      </c>
      <c r="R20" s="35">
        <v>51.303000000000004</v>
      </c>
      <c r="S20" s="47">
        <f t="shared" si="2"/>
        <v>51.952145410709498</v>
      </c>
      <c r="T20" s="36">
        <v>50.064</v>
      </c>
      <c r="U20" s="26">
        <f t="shared" si="3"/>
        <v>0.125</v>
      </c>
      <c r="V20" s="39"/>
      <c r="W20" s="39"/>
      <c r="X20" s="40"/>
    </row>
    <row r="21" spans="2:24" s="20" customFormat="1" ht="30" hidden="1" customHeight="1" x14ac:dyDescent="0.25">
      <c r="B21" s="21">
        <v>7898948648292</v>
      </c>
      <c r="C21" s="22">
        <v>1875900010078</v>
      </c>
      <c r="D21" s="23">
        <v>542215030000603</v>
      </c>
      <c r="E21" s="24" t="s">
        <v>25</v>
      </c>
      <c r="F21" s="25" t="s">
        <v>27</v>
      </c>
      <c r="G21" s="35">
        <v>95.770499999999998</v>
      </c>
      <c r="H21" s="35">
        <v>101.55</v>
      </c>
      <c r="I21" s="47">
        <f t="shared" si="0"/>
        <v>102.16162593000001</v>
      </c>
      <c r="J21" s="61">
        <v>102.78450000000001</v>
      </c>
      <c r="K21" s="35">
        <v>104.05</v>
      </c>
      <c r="L21" s="47">
        <v>105.35</v>
      </c>
      <c r="M21" s="35">
        <v>101.55</v>
      </c>
      <c r="N21" s="35">
        <v>132.39450000000002</v>
      </c>
      <c r="O21" s="35">
        <v>140.37</v>
      </c>
      <c r="P21" s="47">
        <f t="shared" ref="P21" si="4">I21/$P$26</f>
        <v>141.232454649012</v>
      </c>
      <c r="Q21" s="35">
        <v>142.08000000000001</v>
      </c>
      <c r="R21" s="35">
        <v>143.82900000000001</v>
      </c>
      <c r="S21" s="47">
        <f t="shared" si="2"/>
        <v>145.64019475833544</v>
      </c>
      <c r="T21" s="36">
        <v>140.38</v>
      </c>
      <c r="U21" s="26">
        <f t="shared" si="3"/>
        <v>0.125</v>
      </c>
      <c r="V21" s="39"/>
      <c r="W21" s="39"/>
      <c r="X21" s="40"/>
    </row>
    <row r="22" spans="2:24" s="20" customFormat="1" ht="30" hidden="1" customHeight="1" thickBot="1" x14ac:dyDescent="0.3">
      <c r="B22" s="27">
        <v>7898948648148</v>
      </c>
      <c r="C22" s="28">
        <v>1875900010043</v>
      </c>
      <c r="D22" s="29">
        <v>542213020000114</v>
      </c>
      <c r="E22" s="30" t="s">
        <v>25</v>
      </c>
      <c r="F22" s="31" t="s">
        <v>28</v>
      </c>
      <c r="G22" s="37">
        <v>31.93</v>
      </c>
      <c r="H22" s="37">
        <v>33.852000000000004</v>
      </c>
      <c r="I22" s="48">
        <f t="shared" si="0"/>
        <v>34.053875310000009</v>
      </c>
      <c r="J22" s="62">
        <v>34.261500000000005</v>
      </c>
      <c r="K22" s="37">
        <v>34.6815</v>
      </c>
      <c r="L22" s="48">
        <v>35.119999999999997</v>
      </c>
      <c r="M22" s="37">
        <v>33.852000000000004</v>
      </c>
      <c r="N22" s="37">
        <v>44.131500000000003</v>
      </c>
      <c r="O22" s="37">
        <v>46.79</v>
      </c>
      <c r="P22" s="48">
        <v>47.07</v>
      </c>
      <c r="Q22" s="37">
        <v>47.36</v>
      </c>
      <c r="R22" s="37">
        <v>47.95</v>
      </c>
      <c r="S22" s="48">
        <f t="shared" si="2"/>
        <v>48.551339723898813</v>
      </c>
      <c r="T22" s="38">
        <v>46.788000000000004</v>
      </c>
      <c r="U22" s="59">
        <f t="shared" si="3"/>
        <v>0.125</v>
      </c>
      <c r="V22" s="39"/>
      <c r="W22" s="39"/>
      <c r="X22" s="40"/>
    </row>
    <row r="23" spans="2:24" ht="30.75" hidden="1" thickBot="1" x14ac:dyDescent="0.3">
      <c r="B23" s="27">
        <v>7897700031235</v>
      </c>
      <c r="C23" s="28">
        <v>4148000190015</v>
      </c>
      <c r="D23" s="29"/>
      <c r="E23" s="31" t="s">
        <v>32</v>
      </c>
      <c r="F23" s="31" t="s">
        <v>33</v>
      </c>
      <c r="G23" s="37">
        <v>59.290000000000006</v>
      </c>
      <c r="H23" s="37">
        <v>59.290000000000006</v>
      </c>
      <c r="I23" s="37">
        <v>59.29</v>
      </c>
      <c r="J23" s="52">
        <v>59.290000000000006</v>
      </c>
      <c r="K23" s="37">
        <v>59.290000000000006</v>
      </c>
      <c r="L23" s="37">
        <v>59.29</v>
      </c>
      <c r="M23" s="37">
        <v>59.290000000000006</v>
      </c>
      <c r="N23" s="37"/>
      <c r="O23" s="37"/>
      <c r="P23" s="37"/>
      <c r="Q23" s="37"/>
      <c r="R23" s="37"/>
      <c r="S23" s="56"/>
      <c r="T23" s="38"/>
      <c r="U23" s="59">
        <f t="shared" si="3"/>
        <v>0.125</v>
      </c>
    </row>
    <row r="24" spans="2:24" s="67" customFormat="1" hidden="1" x14ac:dyDescent="0.25">
      <c r="G24" s="68">
        <f>SUM(G16:G23)</f>
        <v>499.67849999999999</v>
      </c>
      <c r="H24" s="68">
        <f t="shared" ref="H24:T24" si="5">SUM(H16:H23)</f>
        <v>528.27746000000002</v>
      </c>
      <c r="I24" s="68">
        <f t="shared" si="5"/>
        <v>531.34526493060002</v>
      </c>
      <c r="J24" s="68">
        <f t="shared" si="5"/>
        <v>534.43099000000007</v>
      </c>
      <c r="K24" s="68">
        <f t="shared" si="5"/>
        <v>540.77305999999999</v>
      </c>
      <c r="L24" s="68">
        <f t="shared" si="5"/>
        <v>547.23000100000002</v>
      </c>
      <c r="M24" s="68">
        <f t="shared" si="5"/>
        <v>498.28946000000002</v>
      </c>
      <c r="N24" s="68">
        <f t="shared" si="5"/>
        <v>598.37268000000006</v>
      </c>
      <c r="O24" s="68">
        <f t="shared" si="5"/>
        <v>636.47350000000006</v>
      </c>
      <c r="P24" s="68">
        <f t="shared" si="5"/>
        <v>641.14350840419934</v>
      </c>
      <c r="Q24" s="68">
        <f t="shared" si="5"/>
        <v>644.66550000000007</v>
      </c>
      <c r="R24" s="68">
        <f t="shared" si="5"/>
        <v>653.11400000000003</v>
      </c>
      <c r="S24" s="68">
        <f t="shared" si="5"/>
        <v>662.30161320540628</v>
      </c>
      <c r="T24" s="68">
        <f t="shared" si="5"/>
        <v>606.83550000000014</v>
      </c>
    </row>
    <row r="25" spans="2:24" hidden="1" x14ac:dyDescent="0.25">
      <c r="F25" s="46" t="s">
        <v>34</v>
      </c>
      <c r="I25" s="45">
        <v>0.99302000000000001</v>
      </c>
      <c r="L25" s="45">
        <v>1.02895</v>
      </c>
      <c r="P25" s="45">
        <v>0.75040200000000001</v>
      </c>
      <c r="S25" s="45">
        <v>0.75129599999999996</v>
      </c>
      <c r="T25" s="66"/>
    </row>
    <row r="26" spans="2:24" hidden="1" x14ac:dyDescent="0.25">
      <c r="F26" s="51" t="s">
        <v>35</v>
      </c>
      <c r="I26" s="50">
        <v>0.99394000000000005</v>
      </c>
      <c r="L26" s="49">
        <v>1.0249999999999999</v>
      </c>
      <c r="P26" s="57">
        <v>0.72335799999999995</v>
      </c>
      <c r="S26" s="57">
        <v>0.72335799999999995</v>
      </c>
    </row>
    <row r="27" spans="2:24" hidden="1" x14ac:dyDescent="0.25">
      <c r="J27" s="43"/>
    </row>
    <row r="28" spans="2:24" ht="15.75" thickBot="1" x14ac:dyDescent="0.3"/>
    <row r="29" spans="2:24" ht="15.75" thickBot="1" x14ac:dyDescent="0.3">
      <c r="F29" s="8"/>
      <c r="H29" s="101" t="s">
        <v>29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</row>
    <row r="30" spans="2:24" ht="38.25" x14ac:dyDescent="0.25">
      <c r="B30" s="95" t="s">
        <v>11</v>
      </c>
      <c r="C30" s="97" t="s">
        <v>30</v>
      </c>
      <c r="D30" s="99" t="s">
        <v>12</v>
      </c>
      <c r="E30" s="91" t="s">
        <v>13</v>
      </c>
      <c r="F30" s="91" t="s">
        <v>14</v>
      </c>
      <c r="G30" s="9" t="s">
        <v>15</v>
      </c>
      <c r="H30" s="10" t="s">
        <v>15</v>
      </c>
      <c r="I30" s="85" t="s">
        <v>15</v>
      </c>
      <c r="J30" s="10" t="s">
        <v>15</v>
      </c>
      <c r="K30" s="10" t="s">
        <v>15</v>
      </c>
      <c r="L30" s="85" t="s">
        <v>15</v>
      </c>
      <c r="M30" s="10" t="s">
        <v>16</v>
      </c>
      <c r="N30" s="10" t="s">
        <v>17</v>
      </c>
      <c r="O30" s="10" t="s">
        <v>17</v>
      </c>
      <c r="P30" s="85" t="s">
        <v>17</v>
      </c>
      <c r="Q30" s="10" t="s">
        <v>17</v>
      </c>
      <c r="R30" s="10" t="s">
        <v>17</v>
      </c>
      <c r="S30" s="85" t="s">
        <v>42</v>
      </c>
      <c r="T30" s="11" t="s">
        <v>18</v>
      </c>
    </row>
    <row r="31" spans="2:24" ht="15.75" thickBot="1" x14ac:dyDescent="0.3">
      <c r="B31" s="96"/>
      <c r="C31" s="98"/>
      <c r="D31" s="100"/>
      <c r="E31" s="92"/>
      <c r="F31" s="92"/>
      <c r="G31" s="12">
        <v>0.12</v>
      </c>
      <c r="H31" s="13">
        <v>0.17</v>
      </c>
      <c r="I31" s="86">
        <v>0.17499999999999999</v>
      </c>
      <c r="J31" s="13">
        <v>0.18</v>
      </c>
      <c r="K31" s="13">
        <v>0.19</v>
      </c>
      <c r="L31" s="87">
        <v>0.2</v>
      </c>
      <c r="M31" s="13">
        <v>0.17</v>
      </c>
      <c r="N31" s="13">
        <v>0.12</v>
      </c>
      <c r="O31" s="13">
        <v>0.17</v>
      </c>
      <c r="P31" s="86">
        <f>I31</f>
        <v>0.17499999999999999</v>
      </c>
      <c r="Q31" s="13">
        <v>0.18</v>
      </c>
      <c r="R31" s="13">
        <v>0.19</v>
      </c>
      <c r="S31" s="87">
        <v>0.2</v>
      </c>
      <c r="T31" s="14">
        <v>0.17</v>
      </c>
    </row>
    <row r="32" spans="2:24" ht="30" x14ac:dyDescent="0.25">
      <c r="B32" s="15">
        <v>7898948648032</v>
      </c>
      <c r="C32" s="16">
        <v>1875900030036</v>
      </c>
      <c r="D32" s="17">
        <v>542214120000405</v>
      </c>
      <c r="E32" s="63" t="s">
        <v>19</v>
      </c>
      <c r="F32" s="76" t="s">
        <v>20</v>
      </c>
      <c r="G32" s="78">
        <v>80.069999999999993</v>
      </c>
      <c r="H32" s="33">
        <v>85.6051875</v>
      </c>
      <c r="I32" s="81">
        <v>86.215858312500004</v>
      </c>
      <c r="J32" s="33">
        <v>86.821874999999991</v>
      </c>
      <c r="K32" s="33">
        <v>88.074000000000012</v>
      </c>
      <c r="L32" s="81">
        <v>89.335368281249998</v>
      </c>
      <c r="M32" s="33">
        <v>74.53</v>
      </c>
      <c r="N32" s="33">
        <v>106.67</v>
      </c>
      <c r="O32" s="33">
        <v>114.12</v>
      </c>
      <c r="P32" s="81">
        <v>114.8928951581952</v>
      </c>
      <c r="Q32" s="33">
        <v>115.98</v>
      </c>
      <c r="R32" s="33">
        <v>117.0675</v>
      </c>
      <c r="S32" s="81">
        <v>118.90835074491279</v>
      </c>
      <c r="T32" s="72">
        <v>103.03</v>
      </c>
    </row>
    <row r="33" spans="2:20" ht="30" x14ac:dyDescent="0.25">
      <c r="B33" s="21">
        <v>7898948648087</v>
      </c>
      <c r="C33" s="22">
        <v>1875900030087</v>
      </c>
      <c r="D33" s="23">
        <v>542214120000505</v>
      </c>
      <c r="E33" s="64" t="s">
        <v>19</v>
      </c>
      <c r="F33" s="77" t="s">
        <v>21</v>
      </c>
      <c r="G33" s="79">
        <v>160.13</v>
      </c>
      <c r="H33" s="69">
        <v>171.23</v>
      </c>
      <c r="I33" s="81">
        <v>172.43171662500001</v>
      </c>
      <c r="J33" s="69">
        <v>173.64374999999998</v>
      </c>
      <c r="K33" s="69">
        <v>176.14124999999999</v>
      </c>
      <c r="L33" s="81">
        <v>178.6707365625</v>
      </c>
      <c r="M33" s="69">
        <v>149.05000000000001</v>
      </c>
      <c r="N33" s="69">
        <v>213.34</v>
      </c>
      <c r="O33" s="69">
        <v>228.25</v>
      </c>
      <c r="P33" s="81">
        <v>229.7857903163904</v>
      </c>
      <c r="Q33" s="69">
        <v>231.95</v>
      </c>
      <c r="R33" s="69">
        <v>234.14625000000001</v>
      </c>
      <c r="S33" s="81">
        <v>237.81670148982559</v>
      </c>
      <c r="T33" s="73">
        <v>206.04</v>
      </c>
    </row>
    <row r="34" spans="2:20" ht="30" x14ac:dyDescent="0.25">
      <c r="B34" s="21">
        <v>7898948648179</v>
      </c>
      <c r="C34" s="22">
        <v>1875900020022</v>
      </c>
      <c r="D34" s="23">
        <v>542213120000308</v>
      </c>
      <c r="E34" s="64" t="s">
        <v>22</v>
      </c>
      <c r="F34" s="77" t="s">
        <v>24</v>
      </c>
      <c r="G34" s="79">
        <v>36.65</v>
      </c>
      <c r="H34" s="69">
        <v>38.860289999999992</v>
      </c>
      <c r="I34" s="82">
        <v>39.088579607212495</v>
      </c>
      <c r="J34" s="69">
        <v>39.326900624999993</v>
      </c>
      <c r="K34" s="69">
        <v>39.817439999999998</v>
      </c>
      <c r="L34" s="82">
        <v>40.310073140624993</v>
      </c>
      <c r="M34" s="69">
        <v>38.860289999999992</v>
      </c>
      <c r="N34" s="69">
        <v>50.657163750000002</v>
      </c>
      <c r="O34" s="69">
        <v>53.72</v>
      </c>
      <c r="P34" s="82">
        <v>54.045000000000002</v>
      </c>
      <c r="Q34" s="69">
        <v>54.37</v>
      </c>
      <c r="R34" s="69">
        <v>55.036124999999991</v>
      </c>
      <c r="S34" s="82">
        <v>55.726311370891025</v>
      </c>
      <c r="T34" s="73">
        <v>53.72</v>
      </c>
    </row>
    <row r="35" spans="2:20" ht="30" x14ac:dyDescent="0.25">
      <c r="B35" s="21">
        <v>7898948648131</v>
      </c>
      <c r="C35" s="22">
        <v>1875900010035</v>
      </c>
      <c r="D35" s="23">
        <v>542213020000014</v>
      </c>
      <c r="E35" s="64" t="s">
        <v>25</v>
      </c>
      <c r="F35" s="77" t="s">
        <v>26</v>
      </c>
      <c r="G35" s="79">
        <v>38.4260625</v>
      </c>
      <c r="H35" s="69">
        <v>40.747500000000002</v>
      </c>
      <c r="I35" s="82">
        <v>41</v>
      </c>
      <c r="J35" s="69">
        <v>41.237437499999999</v>
      </c>
      <c r="K35" s="69">
        <v>41.74537500000001</v>
      </c>
      <c r="L35" s="82">
        <v>42.277499999999996</v>
      </c>
      <c r="M35" s="69">
        <v>40.747500000000002</v>
      </c>
      <c r="N35" s="69">
        <v>53.1208125</v>
      </c>
      <c r="O35" s="69">
        <v>56.33</v>
      </c>
      <c r="P35" s="82">
        <v>56.677500000000002</v>
      </c>
      <c r="Q35" s="69">
        <v>57.007125000000002</v>
      </c>
      <c r="R35" s="69">
        <v>57.715875000000004</v>
      </c>
      <c r="S35" s="82">
        <v>58.446163587048183</v>
      </c>
      <c r="T35" s="73">
        <v>56.33</v>
      </c>
    </row>
    <row r="36" spans="2:20" ht="30" x14ac:dyDescent="0.25">
      <c r="B36" s="21">
        <v>7898948648292</v>
      </c>
      <c r="C36" s="22">
        <v>1875900010078</v>
      </c>
      <c r="D36" s="23">
        <v>542215030000603</v>
      </c>
      <c r="E36" s="64" t="s">
        <v>25</v>
      </c>
      <c r="F36" s="77" t="s">
        <v>27</v>
      </c>
      <c r="G36" s="79">
        <v>107.74181249999999</v>
      </c>
      <c r="H36" s="69">
        <v>114.24374999999999</v>
      </c>
      <c r="I36" s="82">
        <v>114.93182917125002</v>
      </c>
      <c r="J36" s="69">
        <v>115.63256250000001</v>
      </c>
      <c r="K36" s="69">
        <v>117.05624999999999</v>
      </c>
      <c r="L36" s="82">
        <v>118.51875</v>
      </c>
      <c r="M36" s="69">
        <v>114.24374999999999</v>
      </c>
      <c r="N36" s="69">
        <v>148.94381250000004</v>
      </c>
      <c r="O36" s="69">
        <v>157.91624999999999</v>
      </c>
      <c r="P36" s="82">
        <v>158.88651148013849</v>
      </c>
      <c r="Q36" s="69">
        <v>159.84</v>
      </c>
      <c r="R36" s="69">
        <v>161.807625</v>
      </c>
      <c r="S36" s="82">
        <v>163.84521910312736</v>
      </c>
      <c r="T36" s="73">
        <v>157.91999999999999</v>
      </c>
    </row>
    <row r="37" spans="2:20" ht="30" x14ac:dyDescent="0.25">
      <c r="B37" s="21">
        <v>7898948648148</v>
      </c>
      <c r="C37" s="22">
        <v>1875900010043</v>
      </c>
      <c r="D37" s="23">
        <v>542213020000114</v>
      </c>
      <c r="E37" s="64" t="s">
        <v>25</v>
      </c>
      <c r="F37" s="77" t="s">
        <v>28</v>
      </c>
      <c r="G37" s="79">
        <v>35.909999999999997</v>
      </c>
      <c r="H37" s="69">
        <v>38.083500000000001</v>
      </c>
      <c r="I37" s="82">
        <v>38.310609723750012</v>
      </c>
      <c r="J37" s="69">
        <v>38.544187500000007</v>
      </c>
      <c r="K37" s="69">
        <v>39.016687500000003</v>
      </c>
      <c r="L37" s="82">
        <v>39.51</v>
      </c>
      <c r="M37" s="69">
        <v>38.083500000000001</v>
      </c>
      <c r="N37" s="69">
        <v>49.64</v>
      </c>
      <c r="O37" s="69">
        <v>52.638750000000002</v>
      </c>
      <c r="P37" s="82">
        <v>52.953749999999999</v>
      </c>
      <c r="Q37" s="69">
        <v>53.28</v>
      </c>
      <c r="R37" s="69">
        <v>53.943750000000001</v>
      </c>
      <c r="S37" s="82">
        <v>54.620257189386166</v>
      </c>
      <c r="T37" s="73">
        <v>52.636500000000005</v>
      </c>
    </row>
    <row r="38" spans="2:20" ht="30.75" thickBot="1" x14ac:dyDescent="0.3">
      <c r="B38" s="27">
        <v>7897700031235</v>
      </c>
      <c r="C38" s="28">
        <v>4148000190015</v>
      </c>
      <c r="D38" s="29"/>
      <c r="E38" s="65" t="s">
        <v>32</v>
      </c>
      <c r="F38" s="65" t="s">
        <v>33</v>
      </c>
      <c r="G38" s="75">
        <v>66.701250000000002</v>
      </c>
      <c r="H38" s="70">
        <v>66.701250000000002</v>
      </c>
      <c r="I38" s="83">
        <v>66.701250000000002</v>
      </c>
      <c r="J38" s="70">
        <v>66.701250000000002</v>
      </c>
      <c r="K38" s="70">
        <v>66.701250000000002</v>
      </c>
      <c r="L38" s="83">
        <v>66.701250000000002</v>
      </c>
      <c r="M38" s="70">
        <v>66.701250000000002</v>
      </c>
      <c r="N38" s="70">
        <v>0</v>
      </c>
      <c r="O38" s="70">
        <v>0</v>
      </c>
      <c r="P38" s="83">
        <v>0</v>
      </c>
      <c r="Q38" s="70">
        <v>0</v>
      </c>
      <c r="R38" s="70">
        <v>0</v>
      </c>
      <c r="S38" s="84">
        <v>0</v>
      </c>
      <c r="T38" s="74">
        <v>0</v>
      </c>
    </row>
    <row r="39" spans="2:20" s="71" customFormat="1" x14ac:dyDescent="0.25"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 s="71" customFormat="1" x14ac:dyDescent="0.25"/>
    <row r="41" spans="2:20" s="89" customFormat="1" x14ac:dyDescent="0.25">
      <c r="I41" s="90"/>
      <c r="L41" s="90"/>
      <c r="P41" s="90"/>
      <c r="S41" s="90"/>
    </row>
    <row r="42" spans="2:20" s="89" customFormat="1" x14ac:dyDescent="0.25">
      <c r="I42" s="90"/>
      <c r="L42" s="90"/>
      <c r="P42" s="90"/>
      <c r="S42" s="90"/>
    </row>
    <row r="43" spans="2:20" s="89" customFormat="1" x14ac:dyDescent="0.25">
      <c r="I43" s="90"/>
      <c r="L43" s="90"/>
      <c r="P43" s="90"/>
      <c r="S43" s="90"/>
    </row>
    <row r="44" spans="2:20" x14ac:dyDescent="0.25">
      <c r="I44" s="80"/>
      <c r="L44" s="80"/>
      <c r="P44" s="80"/>
      <c r="S44" s="80"/>
    </row>
    <row r="45" spans="2:20" x14ac:dyDescent="0.25">
      <c r="I45" s="80"/>
      <c r="L45" s="80"/>
      <c r="P45" s="80"/>
      <c r="S45" s="80"/>
    </row>
    <row r="46" spans="2:20" x14ac:dyDescent="0.25">
      <c r="I46" s="80"/>
      <c r="L46" s="80"/>
      <c r="P46" s="80"/>
      <c r="S46" s="80"/>
    </row>
    <row r="47" spans="2:20" x14ac:dyDescent="0.25">
      <c r="I47" s="80"/>
      <c r="L47" s="80"/>
      <c r="P47" s="80"/>
      <c r="S47" s="80"/>
    </row>
  </sheetData>
  <mergeCells count="22">
    <mergeCell ref="C7:F7"/>
    <mergeCell ref="C2:F2"/>
    <mergeCell ref="C3:F3"/>
    <mergeCell ref="C4:F4"/>
    <mergeCell ref="B6:F6"/>
    <mergeCell ref="G13:T13"/>
    <mergeCell ref="C8:F8"/>
    <mergeCell ref="C9:F9"/>
    <mergeCell ref="C10:F10"/>
    <mergeCell ref="C11:F11"/>
    <mergeCell ref="F30:F31"/>
    <mergeCell ref="E30:E31"/>
    <mergeCell ref="U14:U15"/>
    <mergeCell ref="B14:B15"/>
    <mergeCell ref="C14:C15"/>
    <mergeCell ref="D14:D15"/>
    <mergeCell ref="E14:E15"/>
    <mergeCell ref="F14:F15"/>
    <mergeCell ref="B30:B31"/>
    <mergeCell ref="C30:C31"/>
    <mergeCell ref="D30:D31"/>
    <mergeCell ref="H29:T29"/>
  </mergeCells>
  <hyperlinks>
    <hyperlink ref="C11" r:id="rId1" display="aresende@besins-healthcare.com"/>
  </hyperlinks>
  <pageMargins left="0.7" right="0.7" top="0.75" bottom="0.75" header="0.3" footer="0.3"/>
  <pageSetup paperSize="9" scale="4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RESENDE Aureane</dc:creator>
  <cp:lastModifiedBy>BARBOSA Emerson</cp:lastModifiedBy>
  <cp:lastPrinted>2015-04-01T18:13:07Z</cp:lastPrinted>
  <dcterms:created xsi:type="dcterms:W3CDTF">2015-03-30T20:02:30Z</dcterms:created>
  <dcterms:modified xsi:type="dcterms:W3CDTF">2016-03-29T20:18:48Z</dcterms:modified>
</cp:coreProperties>
</file>