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1280" windowHeight="2655"/>
  </bookViews>
  <sheets>
    <sheet name="Entrada de Dados" sheetId="2" r:id="rId1"/>
    <sheet name="PLanilha de Impressão e Cópia" sheetId="3" state="hidden" r:id="rId2"/>
  </sheets>
  <definedNames>
    <definedName name="_xlnm._FilterDatabase" localSheetId="0" hidden="1">'Entrada de Dados'!$A$3:$Q$65</definedName>
    <definedName name="_xlnm._FilterDatabase" localSheetId="1" hidden="1">'PLanilha de Impressão e Cópia'!$R$3:$S$88</definedName>
    <definedName name="_xlnm.Print_Area" localSheetId="0">'Entrada de Dados'!$A$1:$Q$63</definedName>
    <definedName name="_xlnm.Print_Area" localSheetId="1">'PLanilha de Impressão e Cópia'!$A$1:$P$95</definedName>
    <definedName name="_xlnm.Print_Titles" localSheetId="0">'Entrada de Dados'!$1:$4</definedName>
  </definedNames>
  <calcPr calcId="145621"/>
</workbook>
</file>

<file path=xl/calcChain.xml><?xml version="1.0" encoding="utf-8"?>
<calcChain xmlns="http://schemas.openxmlformats.org/spreadsheetml/2006/main">
  <c r="J86" i="3" l="1"/>
  <c r="I84" i="3"/>
  <c r="I80" i="3"/>
  <c r="J37" i="3"/>
  <c r="J35" i="3"/>
  <c r="J16" i="3"/>
  <c r="L15" i="3"/>
  <c r="J12" i="3"/>
  <c r="J8" i="3"/>
  <c r="J6" i="3"/>
  <c r="P88" i="3"/>
  <c r="P87" i="3"/>
  <c r="P86" i="3"/>
  <c r="P85" i="3"/>
  <c r="P84" i="3"/>
  <c r="P83" i="3"/>
  <c r="P82" i="3"/>
  <c r="P81" i="3"/>
  <c r="P80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3" i="3"/>
  <c r="R79" i="3"/>
  <c r="R78" i="3"/>
  <c r="R77" i="3"/>
  <c r="R3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80" i="3"/>
  <c r="R81" i="3"/>
  <c r="R82" i="3"/>
  <c r="R83" i="3"/>
  <c r="R84" i="3"/>
  <c r="R85" i="3"/>
  <c r="R86" i="3"/>
  <c r="R87" i="3"/>
  <c r="R88" i="3"/>
  <c r="A1" i="3"/>
  <c r="N1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A90" i="3"/>
  <c r="A94" i="3"/>
  <c r="N94" i="3"/>
  <c r="A95" i="3"/>
  <c r="J87" i="3"/>
  <c r="J85" i="3"/>
  <c r="J83" i="3"/>
  <c r="J81" i="3"/>
  <c r="J10" i="3"/>
  <c r="J14" i="3"/>
  <c r="J18" i="3"/>
  <c r="J20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6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L24" i="3"/>
  <c r="L22" i="3"/>
  <c r="L20" i="3"/>
  <c r="L18" i="3"/>
  <c r="L17" i="3"/>
  <c r="L16" i="3"/>
  <c r="J82" i="3" l="1"/>
  <c r="J84" i="3"/>
  <c r="J80" i="3"/>
  <c r="L14" i="3"/>
  <c r="J5" i="3"/>
  <c r="J21" i="3"/>
  <c r="J19" i="3"/>
  <c r="J17" i="3"/>
  <c r="J15" i="3"/>
  <c r="J13" i="3"/>
  <c r="J11" i="3"/>
  <c r="J9" i="3"/>
  <c r="J7" i="3"/>
  <c r="L19" i="3"/>
  <c r="L21" i="3"/>
  <c r="L23" i="3"/>
  <c r="L25" i="3"/>
  <c r="I57" i="3"/>
  <c r="L33" i="3"/>
  <c r="I49" i="3"/>
  <c r="I65" i="3"/>
  <c r="L29" i="3"/>
  <c r="I45" i="3"/>
  <c r="I53" i="3"/>
  <c r="I61" i="3"/>
  <c r="I69" i="3"/>
  <c r="L27" i="3"/>
  <c r="L31" i="3"/>
  <c r="I43" i="3"/>
  <c r="I47" i="3"/>
  <c r="I51" i="3"/>
  <c r="I55" i="3"/>
  <c r="I59" i="3"/>
  <c r="I63" i="3"/>
  <c r="I67" i="3"/>
  <c r="I71" i="3"/>
  <c r="I82" i="3"/>
  <c r="I86" i="3"/>
  <c r="L26" i="3"/>
  <c r="L28" i="3"/>
  <c r="L30" i="3"/>
  <c r="L32" i="3"/>
  <c r="I36" i="3"/>
  <c r="I38" i="3"/>
  <c r="I40" i="3"/>
  <c r="I42" i="3"/>
  <c r="I44" i="3"/>
  <c r="I46" i="3"/>
  <c r="I48" i="3"/>
  <c r="I50" i="3"/>
  <c r="I52" i="3"/>
  <c r="I54" i="3"/>
  <c r="I56" i="3"/>
  <c r="I58" i="3"/>
  <c r="I60" i="3"/>
  <c r="I62" i="3"/>
  <c r="I64" i="3"/>
  <c r="I66" i="3"/>
  <c r="I68" i="3"/>
  <c r="I70" i="3"/>
  <c r="I72" i="3"/>
  <c r="I81" i="3"/>
  <c r="I5" i="3"/>
  <c r="I7" i="3"/>
  <c r="I9" i="3"/>
  <c r="I11" i="3"/>
  <c r="I13" i="3"/>
  <c r="I37" i="3"/>
  <c r="I39" i="3"/>
  <c r="I41" i="3"/>
  <c r="I74" i="3"/>
  <c r="I14" i="3"/>
  <c r="K14" i="3"/>
  <c r="I15" i="3"/>
  <c r="K15" i="3"/>
  <c r="I16" i="3"/>
  <c r="K16" i="3"/>
  <c r="I17" i="3"/>
  <c r="K18" i="3"/>
  <c r="I19" i="3"/>
  <c r="K20" i="3"/>
  <c r="I21" i="3"/>
  <c r="K22" i="3"/>
  <c r="I23" i="3"/>
  <c r="K24" i="3"/>
  <c r="I25" i="3"/>
  <c r="K28" i="3"/>
  <c r="I31" i="3"/>
  <c r="K32" i="3"/>
  <c r="I33" i="3"/>
  <c r="I6" i="3"/>
  <c r="I8" i="3"/>
  <c r="I10" i="3"/>
  <c r="I12" i="3"/>
  <c r="K17" i="3"/>
  <c r="I18" i="3"/>
  <c r="K19" i="3"/>
  <c r="I20" i="3"/>
  <c r="K21" i="3"/>
  <c r="I22" i="3"/>
  <c r="K23" i="3"/>
  <c r="I24" i="3"/>
  <c r="K25" i="3"/>
  <c r="I26" i="3"/>
  <c r="K29" i="3"/>
  <c r="K31" i="3"/>
  <c r="K33" i="3"/>
  <c r="I73" i="3"/>
  <c r="I76" i="3"/>
  <c r="K44" i="3"/>
  <c r="K48" i="3"/>
  <c r="K52" i="3"/>
  <c r="K56" i="3"/>
  <c r="K60" i="3"/>
  <c r="K64" i="3"/>
  <c r="K68" i="3"/>
  <c r="K72" i="3"/>
  <c r="K80" i="3"/>
  <c r="K82" i="3"/>
  <c r="I83" i="3"/>
  <c r="I85" i="3"/>
  <c r="I87" i="3"/>
  <c r="K43" i="3"/>
  <c r="K47" i="3"/>
  <c r="K49" i="3"/>
  <c r="K51" i="3"/>
  <c r="K53" i="3"/>
  <c r="K55" i="3"/>
  <c r="K57" i="3"/>
  <c r="K59" i="3"/>
  <c r="K63" i="3"/>
  <c r="K65" i="3"/>
  <c r="K67" i="3"/>
  <c r="K69" i="3"/>
  <c r="K71" i="3"/>
  <c r="K73" i="3"/>
  <c r="K84" i="3"/>
  <c r="K86" i="3"/>
  <c r="G75" i="3"/>
  <c r="E71" i="3"/>
  <c r="E10" i="3"/>
  <c r="E18" i="3"/>
  <c r="E76" i="3"/>
  <c r="E84" i="3"/>
  <c r="G74" i="3"/>
  <c r="E6" i="3"/>
  <c r="E14" i="3"/>
  <c r="E26" i="3"/>
  <c r="E22" i="3"/>
  <c r="G6" i="3"/>
  <c r="E7" i="3"/>
  <c r="E8" i="3"/>
  <c r="G10" i="3"/>
  <c r="E11" i="3"/>
  <c r="E12" i="3"/>
  <c r="G14" i="3"/>
  <c r="E15" i="3"/>
  <c r="E16" i="3"/>
  <c r="G18" i="3"/>
  <c r="E19" i="3"/>
  <c r="E20" i="3"/>
  <c r="G22" i="3"/>
  <c r="E23" i="3"/>
  <c r="E24" i="3"/>
  <c r="E28" i="3"/>
  <c r="E31" i="3"/>
  <c r="E32" i="3"/>
  <c r="E35" i="3"/>
  <c r="E36" i="3"/>
  <c r="G38" i="3"/>
  <c r="E39" i="3"/>
  <c r="E40" i="3"/>
  <c r="E44" i="3"/>
  <c r="E47" i="3"/>
  <c r="E48" i="3"/>
  <c r="E51" i="3"/>
  <c r="E52" i="3"/>
  <c r="G54" i="3"/>
  <c r="E55" i="3"/>
  <c r="E56" i="3"/>
  <c r="E60" i="3"/>
  <c r="E63" i="3"/>
  <c r="E64" i="3"/>
  <c r="E67" i="3"/>
  <c r="E68" i="3"/>
  <c r="G70" i="3"/>
  <c r="G8" i="3"/>
  <c r="E9" i="3"/>
  <c r="G12" i="3"/>
  <c r="E13" i="3"/>
  <c r="G16" i="3"/>
  <c r="E17" i="3"/>
  <c r="G20" i="3"/>
  <c r="E21" i="3"/>
  <c r="G24" i="3"/>
  <c r="E25" i="3"/>
  <c r="G28" i="3"/>
  <c r="G32" i="3"/>
  <c r="E33" i="3"/>
  <c r="G36" i="3"/>
  <c r="E37" i="3"/>
  <c r="G40" i="3"/>
  <c r="E41" i="3"/>
  <c r="G44" i="3"/>
  <c r="G48" i="3"/>
  <c r="E49" i="3"/>
  <c r="G52" i="3"/>
  <c r="E53" i="3"/>
  <c r="G56" i="3"/>
  <c r="E57" i="3"/>
  <c r="G60" i="3"/>
  <c r="G64" i="3"/>
  <c r="E65" i="3"/>
  <c r="G68" i="3"/>
  <c r="E69" i="3"/>
  <c r="G72" i="3"/>
  <c r="E80" i="3"/>
  <c r="E82" i="3"/>
  <c r="E86" i="3"/>
  <c r="E87" i="3"/>
  <c r="G7" i="3"/>
  <c r="G9" i="3"/>
  <c r="G11" i="3"/>
  <c r="G13" i="3"/>
  <c r="G15" i="3"/>
  <c r="G19" i="3"/>
  <c r="G23" i="3"/>
  <c r="G31" i="3"/>
  <c r="G39" i="3"/>
  <c r="G47" i="3"/>
  <c r="G55" i="3"/>
  <c r="G63" i="3"/>
  <c r="G71" i="3"/>
  <c r="G84" i="3"/>
  <c r="G87" i="3"/>
  <c r="G17" i="3"/>
  <c r="G21" i="3"/>
  <c r="G25" i="3"/>
  <c r="G33" i="3"/>
  <c r="G37" i="3"/>
  <c r="G41" i="3"/>
  <c r="G49" i="3"/>
  <c r="G53" i="3"/>
  <c r="G57" i="3"/>
  <c r="G65" i="3"/>
  <c r="G69" i="3"/>
  <c r="G80" i="3"/>
  <c r="G86" i="3"/>
  <c r="E5" i="3"/>
  <c r="G5" i="3"/>
  <c r="I35" i="3" l="1"/>
  <c r="G82" i="3"/>
  <c r="G61" i="3"/>
  <c r="G45" i="3"/>
  <c r="G29" i="3"/>
  <c r="G67" i="3"/>
  <c r="G59" i="3"/>
  <c r="G51" i="3"/>
  <c r="G43" i="3"/>
  <c r="G35" i="3"/>
  <c r="G27" i="3"/>
  <c r="G85" i="3"/>
  <c r="G81" i="3"/>
  <c r="G76" i="3"/>
  <c r="E61" i="3"/>
  <c r="E45" i="3"/>
  <c r="E29" i="3"/>
  <c r="E85" i="3"/>
  <c r="G62" i="3"/>
  <c r="E59" i="3"/>
  <c r="G46" i="3"/>
  <c r="E43" i="3"/>
  <c r="G30" i="3"/>
  <c r="E27" i="3"/>
  <c r="E38" i="3"/>
  <c r="E50" i="3"/>
  <c r="E81" i="3"/>
  <c r="E58" i="3"/>
  <c r="E62" i="3"/>
  <c r="K61" i="3"/>
  <c r="K45" i="3"/>
  <c r="K70" i="3"/>
  <c r="K66" i="3"/>
  <c r="K62" i="3"/>
  <c r="K58" i="3"/>
  <c r="K54" i="3"/>
  <c r="K50" i="3"/>
  <c r="K46" i="3"/>
  <c r="K42" i="3"/>
  <c r="K27" i="3"/>
  <c r="I34" i="3"/>
  <c r="I29" i="3"/>
  <c r="I27" i="3"/>
  <c r="G73" i="3"/>
  <c r="E73" i="3"/>
  <c r="G66" i="3"/>
  <c r="G58" i="3"/>
  <c r="G50" i="3"/>
  <c r="G42" i="3"/>
  <c r="G34" i="3"/>
  <c r="G26" i="3"/>
  <c r="E70" i="3"/>
  <c r="E30" i="3"/>
  <c r="E66" i="3"/>
  <c r="E42" i="3"/>
  <c r="G83" i="3"/>
  <c r="E46" i="3"/>
  <c r="E54" i="3"/>
  <c r="E34" i="3"/>
  <c r="K81" i="3"/>
  <c r="I30" i="3"/>
  <c r="K30" i="3"/>
  <c r="K26" i="3"/>
  <c r="E74" i="3"/>
  <c r="E72" i="3"/>
  <c r="K76" i="3"/>
  <c r="K74" i="3"/>
  <c r="I32" i="3"/>
  <c r="I28" i="3"/>
  <c r="L40" i="3"/>
  <c r="K40" i="3"/>
  <c r="L38" i="3"/>
  <c r="K38" i="3"/>
  <c r="L36" i="3"/>
  <c r="K36" i="3"/>
  <c r="L34" i="3"/>
  <c r="K34" i="3"/>
  <c r="L12" i="3"/>
  <c r="K12" i="3"/>
  <c r="L10" i="3"/>
  <c r="K10" i="3"/>
  <c r="L8" i="3"/>
  <c r="K8" i="3"/>
  <c r="L6" i="3"/>
  <c r="K6" i="3"/>
  <c r="L41" i="3"/>
  <c r="K41" i="3"/>
  <c r="L39" i="3"/>
  <c r="K39" i="3"/>
  <c r="L37" i="3"/>
  <c r="K37" i="3"/>
  <c r="L35" i="3"/>
  <c r="K35" i="3"/>
  <c r="L13" i="3"/>
  <c r="K13" i="3"/>
  <c r="L11" i="3"/>
  <c r="K11" i="3"/>
  <c r="L9" i="3"/>
  <c r="K9" i="3"/>
  <c r="L7" i="3"/>
  <c r="K7" i="3"/>
  <c r="L5" i="3"/>
  <c r="K5" i="3"/>
  <c r="E75" i="3"/>
  <c r="I75" i="3"/>
  <c r="F75" i="3"/>
  <c r="H5" i="3"/>
  <c r="H86" i="3"/>
  <c r="H80" i="3"/>
  <c r="H73" i="3"/>
  <c r="H57" i="3"/>
  <c r="H49" i="3"/>
  <c r="H41" i="3"/>
  <c r="H33" i="3"/>
  <c r="H17" i="3"/>
  <c r="H84" i="3"/>
  <c r="H71" i="3"/>
  <c r="H55" i="3"/>
  <c r="H47" i="3"/>
  <c r="H39" i="3"/>
  <c r="H31" i="3"/>
  <c r="H15" i="3"/>
  <c r="H11" i="3"/>
  <c r="H7" i="3"/>
  <c r="F86" i="3"/>
  <c r="F80" i="3"/>
  <c r="F73" i="3"/>
  <c r="F65" i="3"/>
  <c r="F61" i="3"/>
  <c r="F57" i="3"/>
  <c r="F53" i="3"/>
  <c r="F41" i="3"/>
  <c r="F37" i="3"/>
  <c r="F33" i="3"/>
  <c r="F29" i="3"/>
  <c r="F21" i="3"/>
  <c r="F17" i="3"/>
  <c r="F13" i="3"/>
  <c r="F9" i="3"/>
  <c r="F68" i="3"/>
  <c r="H66" i="3"/>
  <c r="F63" i="3"/>
  <c r="F60" i="3"/>
  <c r="F55" i="3"/>
  <c r="F52" i="3"/>
  <c r="H50" i="3"/>
  <c r="F47" i="3"/>
  <c r="F44" i="3"/>
  <c r="F39" i="3"/>
  <c r="F36" i="3"/>
  <c r="H34" i="3"/>
  <c r="F31" i="3"/>
  <c r="F28" i="3"/>
  <c r="F23" i="3"/>
  <c r="F20" i="3"/>
  <c r="H18" i="3"/>
  <c r="F12" i="3"/>
  <c r="H10" i="3"/>
  <c r="F70" i="3"/>
  <c r="F66" i="3"/>
  <c r="F14" i="3"/>
  <c r="F5" i="3"/>
  <c r="H69" i="3"/>
  <c r="H61" i="3"/>
  <c r="H53" i="3"/>
  <c r="H37" i="3"/>
  <c r="H29" i="3"/>
  <c r="H21" i="3"/>
  <c r="H87" i="3"/>
  <c r="H75" i="3"/>
  <c r="H59" i="3"/>
  <c r="H43" i="3"/>
  <c r="H27" i="3"/>
  <c r="H19" i="3"/>
  <c r="H13" i="3"/>
  <c r="H9" i="3"/>
  <c r="F87" i="3"/>
  <c r="H81" i="3"/>
  <c r="H72" i="3"/>
  <c r="H68" i="3"/>
  <c r="H64" i="3"/>
  <c r="H60" i="3"/>
  <c r="H56" i="3"/>
  <c r="H52" i="3"/>
  <c r="H48" i="3"/>
  <c r="H44" i="3"/>
  <c r="H40" i="3"/>
  <c r="H36" i="3"/>
  <c r="H32" i="3"/>
  <c r="H28" i="3"/>
  <c r="H24" i="3"/>
  <c r="H20" i="3"/>
  <c r="H16" i="3"/>
  <c r="H12" i="3"/>
  <c r="H8" i="3"/>
  <c r="H70" i="3"/>
  <c r="F67" i="3"/>
  <c r="F64" i="3"/>
  <c r="H62" i="3"/>
  <c r="F56" i="3"/>
  <c r="H54" i="3"/>
  <c r="F51" i="3"/>
  <c r="F48" i="3"/>
  <c r="H46" i="3"/>
  <c r="F40" i="3"/>
  <c r="H38" i="3"/>
  <c r="F35" i="3"/>
  <c r="F32" i="3"/>
  <c r="H30" i="3"/>
  <c r="F24" i="3"/>
  <c r="H22" i="3"/>
  <c r="F19" i="3"/>
  <c r="F16" i="3"/>
  <c r="H14" i="3"/>
  <c r="F11" i="3"/>
  <c r="F8" i="3"/>
  <c r="H6" i="3"/>
  <c r="F38" i="3"/>
  <c r="F22" i="3"/>
  <c r="F50" i="3"/>
  <c r="F26" i="3"/>
  <c r="F6" i="3"/>
  <c r="F84" i="3"/>
  <c r="F81" i="3"/>
  <c r="F18" i="3"/>
  <c r="F54" i="3"/>
  <c r="F72" i="3"/>
  <c r="F62" i="3"/>
  <c r="K87" i="3"/>
  <c r="K83" i="3"/>
  <c r="E83" i="3"/>
  <c r="L82" i="3"/>
  <c r="L80" i="3"/>
  <c r="L72" i="3"/>
  <c r="L68" i="3"/>
  <c r="L66" i="3"/>
  <c r="L64" i="3"/>
  <c r="L60" i="3"/>
  <c r="L58" i="3"/>
  <c r="L56" i="3"/>
  <c r="L52" i="3"/>
  <c r="L50" i="3"/>
  <c r="L48" i="3"/>
  <c r="L44" i="3"/>
  <c r="L42" i="3"/>
  <c r="H65" i="3"/>
  <c r="H25" i="3"/>
  <c r="H63" i="3"/>
  <c r="H23" i="3"/>
  <c r="F82" i="3"/>
  <c r="F69" i="3"/>
  <c r="F49" i="3"/>
  <c r="F25" i="3"/>
  <c r="F85" i="3"/>
  <c r="H42" i="3"/>
  <c r="F15" i="3"/>
  <c r="F7" i="3"/>
  <c r="F30" i="3"/>
  <c r="H74" i="3"/>
  <c r="H83" i="3"/>
  <c r="F76" i="3"/>
  <c r="F74" i="3"/>
  <c r="F46" i="3"/>
  <c r="F10" i="3"/>
  <c r="F71" i="3"/>
  <c r="K75" i="3"/>
  <c r="L86" i="3"/>
  <c r="L84" i="3"/>
  <c r="L81" i="3"/>
  <c r="L76" i="3"/>
  <c r="L73" i="3"/>
  <c r="L71" i="3"/>
  <c r="L69" i="3"/>
  <c r="L67" i="3"/>
  <c r="L65" i="3"/>
  <c r="L63" i="3"/>
  <c r="L59" i="3"/>
  <c r="L57" i="3"/>
  <c r="L55" i="3"/>
  <c r="L53" i="3"/>
  <c r="L51" i="3"/>
  <c r="L49" i="3"/>
  <c r="L47" i="3"/>
  <c r="L45" i="3"/>
  <c r="L43" i="3"/>
  <c r="K85" i="3"/>
  <c r="L61" i="3" l="1"/>
  <c r="F34" i="3"/>
  <c r="F42" i="3"/>
  <c r="H26" i="3"/>
  <c r="H58" i="3"/>
  <c r="L46" i="3"/>
  <c r="L54" i="3"/>
  <c r="L62" i="3"/>
  <c r="L70" i="3"/>
  <c r="L74" i="3"/>
  <c r="F58" i="3"/>
  <c r="F27" i="3"/>
  <c r="F43" i="3"/>
  <c r="F59" i="3"/>
  <c r="H76" i="3"/>
  <c r="H85" i="3"/>
  <c r="H35" i="3"/>
  <c r="H51" i="3"/>
  <c r="H67" i="3"/>
  <c r="H45" i="3"/>
  <c r="H82" i="3"/>
  <c r="F45" i="3"/>
  <c r="N83" i="3"/>
  <c r="N26" i="3"/>
  <c r="N42" i="3"/>
  <c r="N23" i="3"/>
  <c r="N63" i="3"/>
  <c r="N25" i="3"/>
  <c r="N65" i="3"/>
  <c r="F83" i="3"/>
  <c r="L83" i="3"/>
  <c r="L87" i="3"/>
  <c r="N6" i="3"/>
  <c r="N14" i="3"/>
  <c r="N22" i="3"/>
  <c r="N30" i="3"/>
  <c r="N38" i="3"/>
  <c r="N46" i="3"/>
  <c r="N54" i="3"/>
  <c r="N62" i="3"/>
  <c r="N70" i="3"/>
  <c r="N8" i="3"/>
  <c r="N12" i="3"/>
  <c r="N16" i="3"/>
  <c r="N20" i="3"/>
  <c r="N24" i="3"/>
  <c r="N28" i="3"/>
  <c r="N32" i="3"/>
  <c r="N36" i="3"/>
  <c r="N40" i="3"/>
  <c r="N44" i="3"/>
  <c r="N48" i="3"/>
  <c r="N52" i="3"/>
  <c r="N56" i="3"/>
  <c r="N60" i="3"/>
  <c r="N64" i="3"/>
  <c r="N68" i="3"/>
  <c r="N72" i="3"/>
  <c r="N81" i="3"/>
  <c r="N85" i="3"/>
  <c r="N9" i="3"/>
  <c r="N13" i="3"/>
  <c r="N19" i="3"/>
  <c r="N27" i="3"/>
  <c r="N35" i="3"/>
  <c r="N43" i="3"/>
  <c r="N51" i="3"/>
  <c r="N59" i="3"/>
  <c r="N67" i="3"/>
  <c r="N75" i="3"/>
  <c r="N87" i="3"/>
  <c r="N21" i="3"/>
  <c r="N29" i="3"/>
  <c r="N37" i="3"/>
  <c r="N45" i="3"/>
  <c r="N53" i="3"/>
  <c r="N61" i="3"/>
  <c r="N69" i="3"/>
  <c r="N82" i="3"/>
  <c r="N10" i="3"/>
  <c r="N18" i="3"/>
  <c r="N34" i="3"/>
  <c r="N50" i="3"/>
  <c r="N66" i="3"/>
  <c r="N7" i="3"/>
  <c r="N11" i="3"/>
  <c r="N15" i="3"/>
  <c r="N31" i="3"/>
  <c r="N39" i="3"/>
  <c r="N47" i="3"/>
  <c r="N55" i="3"/>
  <c r="N71" i="3"/>
  <c r="N84" i="3"/>
  <c r="N17" i="3"/>
  <c r="N33" i="3"/>
  <c r="N41" i="3"/>
  <c r="N49" i="3"/>
  <c r="N57" i="3"/>
  <c r="N73" i="3"/>
  <c r="N80" i="3"/>
  <c r="N86" i="3"/>
  <c r="N5" i="3"/>
  <c r="L85" i="3"/>
  <c r="L75" i="3"/>
  <c r="N74" i="3"/>
  <c r="N76" i="3" l="1"/>
  <c r="N58" i="3"/>
  <c r="M74" i="3"/>
  <c r="M5" i="3"/>
  <c r="M86" i="3"/>
  <c r="M80" i="3"/>
  <c r="M73" i="3"/>
  <c r="M57" i="3"/>
  <c r="M49" i="3"/>
  <c r="M41" i="3"/>
  <c r="M33" i="3"/>
  <c r="M17" i="3"/>
  <c r="M84" i="3"/>
  <c r="M71" i="3"/>
  <c r="M55" i="3"/>
  <c r="M47" i="3"/>
  <c r="M39" i="3"/>
  <c r="M31" i="3"/>
  <c r="M15" i="3"/>
  <c r="M11" i="3"/>
  <c r="M7" i="3"/>
  <c r="M66" i="3"/>
  <c r="M50" i="3"/>
  <c r="M34" i="3"/>
  <c r="M18" i="3"/>
  <c r="M10" i="3"/>
  <c r="M82" i="3"/>
  <c r="M69" i="3"/>
  <c r="M61" i="3"/>
  <c r="M53" i="3"/>
  <c r="M45" i="3"/>
  <c r="M37" i="3"/>
  <c r="M29" i="3"/>
  <c r="M21" i="3"/>
  <c r="M87" i="3"/>
  <c r="M75" i="3"/>
  <c r="M67" i="3"/>
  <c r="M59" i="3"/>
  <c r="M51" i="3"/>
  <c r="M43" i="3"/>
  <c r="M35" i="3"/>
  <c r="M27" i="3"/>
  <c r="M19" i="3"/>
  <c r="M13" i="3"/>
  <c r="M9" i="3"/>
  <c r="M85" i="3"/>
  <c r="M81" i="3"/>
  <c r="M76" i="3"/>
  <c r="M72" i="3"/>
  <c r="M68" i="3"/>
  <c r="M64" i="3"/>
  <c r="M60" i="3"/>
  <c r="M56" i="3"/>
  <c r="M52" i="3"/>
  <c r="M48" i="3"/>
  <c r="M44" i="3"/>
  <c r="M40" i="3"/>
  <c r="M36" i="3"/>
  <c r="M32" i="3"/>
  <c r="M28" i="3"/>
  <c r="M24" i="3"/>
  <c r="M20" i="3"/>
  <c r="M16" i="3"/>
  <c r="M12" i="3"/>
  <c r="M8" i="3"/>
  <c r="M70" i="3"/>
  <c r="M62" i="3"/>
  <c r="M54" i="3"/>
  <c r="M46" i="3"/>
  <c r="M38" i="3"/>
  <c r="M30" i="3"/>
  <c r="M22" i="3"/>
  <c r="M14" i="3"/>
  <c r="M6" i="3"/>
  <c r="M65" i="3"/>
  <c r="M25" i="3"/>
  <c r="M63" i="3"/>
  <c r="M23" i="3"/>
  <c r="M58" i="3"/>
  <c r="M42" i="3"/>
  <c r="M26" i="3"/>
  <c r="M83" i="3"/>
</calcChain>
</file>

<file path=xl/comments1.xml><?xml version="1.0" encoding="utf-8"?>
<comments xmlns="http://schemas.openxmlformats.org/spreadsheetml/2006/main">
  <authors>
    <author>SAndrade</author>
  </authors>
  <commentList>
    <comment ref="A68" authorId="0">
      <text>
        <r>
          <rPr>
            <b/>
            <sz val="8"/>
            <color indexed="81"/>
            <rFont val="Tahoma"/>
            <family val="2"/>
          </rPr>
          <t>SAndrade: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<sst xmlns="http://schemas.openxmlformats.org/spreadsheetml/2006/main" count="99" uniqueCount="73">
  <si>
    <t xml:space="preserve"> MARJAN INDÚSTRIA E COMÉRCIO LTDA                                                                                  TABELA DE PREÇOS</t>
  </si>
  <si>
    <t>COD</t>
  </si>
  <si>
    <t>CODIGO BARRAS</t>
  </si>
  <si>
    <t>Fabrica</t>
  </si>
  <si>
    <t>Max Cons</t>
  </si>
  <si>
    <t>APLAUSE 20MG - CAIXA COM 30 COMPRIMIDOS</t>
  </si>
  <si>
    <t>CALDE COMPRIMIDOS CAIXA COM 60</t>
  </si>
  <si>
    <t>DEXAGIL COMPRIMIDOS CAIXA 20</t>
  </si>
  <si>
    <t>ENDOFOLIN 5 MG COMPRIMIDOS CAIXA 30</t>
  </si>
  <si>
    <t>LOSARTEC 25MG COMPRIMIDOS CAIXA 10</t>
  </si>
  <si>
    <t>LOSARTEC 25MG COMPRIMIDOS CAIXA 30</t>
  </si>
  <si>
    <t>MONALESS 600 MG COM 60 CAPSULAS</t>
  </si>
  <si>
    <t>NICORD 2,5 MG COMPRIMIDOS CAIXA 20</t>
  </si>
  <si>
    <t>NICORD 5 MG COMPRIMIDOS CAIXA 10</t>
  </si>
  <si>
    <t>NICORD 5 MG COMPRIMIDOS CAIXA 20</t>
  </si>
  <si>
    <t>OSTENAN 70MG 04 COMPRIMIDOS</t>
  </si>
  <si>
    <t>PASALIX BL CAIXA 20 COMPRIMIDOS</t>
  </si>
  <si>
    <t>SONORIPAN CAIXA COM 30 COMPRIMIDOS</t>
  </si>
  <si>
    <t>TAKIL CREME BISNAGA COM 35 G</t>
  </si>
  <si>
    <t>TENAG COMPRIMIDOS CAIXA COM 20</t>
  </si>
  <si>
    <t>TENAVIT COMPRIMIDOS CAIXA COM 30</t>
  </si>
  <si>
    <t>TENSULAN CÁPSULAS CAIXA 30</t>
  </si>
  <si>
    <t>TRIVAGEL-N CREME BISNAGA 60 G</t>
  </si>
  <si>
    <t>VAGI-C 250MG COMPRIMIDOS CX COM 06</t>
  </si>
  <si>
    <t>VECASTEN COMPRIMIDOS CAIXA COM 20</t>
  </si>
  <si>
    <t xml:space="preserve">VICOG COMPRIMIDOS CAIXA COM 30 </t>
  </si>
  <si>
    <t>VINOCARD Q10 50MG 20 COMPRIMIDOS</t>
  </si>
  <si>
    <t>VITERGAN MASTER CX COM 30 CAPSULAS</t>
  </si>
  <si>
    <t>VITERGAN ZINCO COMPRIMIDOS CAIXA 30</t>
  </si>
  <si>
    <t xml:space="preserve">VITERGAN ZINCO PL 30 COMPRIMIDOS </t>
  </si>
  <si>
    <t xml:space="preserve">MAGNEN B6 COMP REVESTIDO CAIXA 30 </t>
  </si>
  <si>
    <t>VINOCARD Q10 50MG 10 COMPRIMIDOS</t>
  </si>
  <si>
    <t>A Marjan Indústria e Comércio Ltda se reserva o direito de efetuar entregas parciais caso ocorra falta de qualquer produto.</t>
  </si>
  <si>
    <t>MONALESS 600 MG COM 30 CAPSULAS</t>
  </si>
  <si>
    <t>Sugestão</t>
  </si>
  <si>
    <t>MAGSTRESS 36 CÁPSULAS</t>
  </si>
  <si>
    <t>FOLIRON ITF SUSPENSÃO ORAL FR 30ML</t>
  </si>
  <si>
    <t xml:space="preserve">  Janice Mascarenhas Marques</t>
  </si>
  <si>
    <t xml:space="preserve">  Diretora Administrativa</t>
  </si>
  <si>
    <t>VECASTEN COMPRIMIDOS CAIXA COM 30</t>
  </si>
  <si>
    <t>CALDÊ  MAG C/ 60 COMPR</t>
  </si>
  <si>
    <t>Distrib.</t>
  </si>
  <si>
    <t xml:space="preserve">PRODUTOS </t>
  </si>
  <si>
    <t>VITERGAN MASTER CX COM 10 CAPSULAS</t>
  </si>
  <si>
    <t>VITERGAN ZINCO COMPRIMIDOS CAIXA 10</t>
  </si>
  <si>
    <t xml:space="preserve">VITERGAN ZINCO PL 10 COMPRIMIDOS </t>
  </si>
  <si>
    <t>MONALESS 600 MG COM 10 CAPSULAS</t>
  </si>
  <si>
    <t xml:space="preserve">VICOG COMPRIMIDOS CAIXA COM 10 </t>
  </si>
  <si>
    <t>FOLIRON COMP REV CT C/ 30</t>
  </si>
  <si>
    <t>VITERSOL D GTS FR C/ 20 ML</t>
  </si>
  <si>
    <t>VITERSOL D CAP CT C/ 60</t>
  </si>
  <si>
    <t>TENAVIT COMPRIMIDOS CAIXA COM 10</t>
  </si>
  <si>
    <t>TENAG COMPRIMIDOS CAIXA COM 10</t>
  </si>
  <si>
    <t>PROSTAT-HPB CAPSULAS CAIXA COM 30</t>
  </si>
  <si>
    <t>PROSTAT-HPB CAPSULAS CAIXA COM 10</t>
  </si>
  <si>
    <t>TENSULAN CÁPSULAS CAIXA 10</t>
  </si>
  <si>
    <t xml:space="preserve">MAGNEN B6 COMP REVESTIDO CAIXA 10 </t>
  </si>
  <si>
    <t xml:space="preserve">BARIVIT COMP REV MASTIGÁVEL CT C/ 60 </t>
  </si>
  <si>
    <t>CALDE K2 COMP REV CT C/ 30</t>
  </si>
  <si>
    <t>NORMATEN FIT SACHE CT C/ 10</t>
  </si>
  <si>
    <t>TENFLAX SACHE CT C/ 30</t>
  </si>
  <si>
    <t>APLAUSE COMP REV CT C/ 20 OR</t>
  </si>
  <si>
    <t>PERMEAR 300MG COMPRIMIDOS CAIXA 20</t>
  </si>
  <si>
    <t>PERMEAR 300MG COMPRIMIDOS CAIXA 30</t>
  </si>
  <si>
    <t>AUM</t>
  </si>
  <si>
    <t>VINOQ 10 30 CAP</t>
  </si>
  <si>
    <t>Aum</t>
  </si>
  <si>
    <t>PERMEAR 300MG COMPRIMIDOS CAIXA 10</t>
  </si>
  <si>
    <t>PREFOLIN CAP CT C/ 30</t>
  </si>
  <si>
    <t>Zona Franca - 18%</t>
  </si>
  <si>
    <t>17,5%</t>
  </si>
  <si>
    <t xml:space="preserve">Data : 01/04/2016   </t>
  </si>
  <si>
    <t>VIGÊNCIA A PARTIR DE 01/04/2016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</si>
</sst>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70" formatCode="0.0000000"/>
  </numFmts>
  <fonts count="40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9"/>
      <color theme="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16" applyNumberFormat="0" applyAlignment="0" applyProtection="0"/>
    <xf numFmtId="0" fontId="9" fillId="22" borderId="17" applyNumberFormat="0" applyAlignment="0" applyProtection="0"/>
    <xf numFmtId="0" fontId="10" fillId="0" borderId="18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1" fillId="29" borderId="16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5" fillId="32" borderId="19" applyNumberFormat="0" applyFont="0" applyAlignment="0" applyProtection="0"/>
    <xf numFmtId="9" fontId="5" fillId="0" borderId="0" applyFont="0" applyFill="0" applyBorder="0" applyAlignment="0" applyProtection="0"/>
    <xf numFmtId="0" fontId="14" fillId="21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43" fontId="5" fillId="0" borderId="0" applyFont="0" applyFill="0" applyBorder="0" applyAlignment="0" applyProtection="0"/>
  </cellStyleXfs>
  <cellXfs count="179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1" fillId="0" borderId="5" xfId="0" applyNumberFormat="1" applyFont="1" applyBorder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2" fontId="1" fillId="0" borderId="8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1" fontId="22" fillId="0" borderId="5" xfId="0" applyNumberFormat="1" applyFont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4" fontId="28" fillId="33" borderId="6" xfId="0" applyNumberFormat="1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4" fontId="28" fillId="33" borderId="15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4" fontId="27" fillId="0" borderId="12" xfId="0" applyNumberFormat="1" applyFont="1" applyFill="1" applyBorder="1" applyAlignment="1">
      <alignment vertical="center"/>
    </xf>
    <xf numFmtId="4" fontId="27" fillId="0" borderId="6" xfId="0" applyNumberFormat="1" applyFont="1" applyFill="1" applyBorder="1" applyAlignment="1">
      <alignment vertical="center"/>
    </xf>
    <xf numFmtId="0" fontId="22" fillId="34" borderId="1" xfId="0" applyNumberFormat="1" applyFont="1" applyFill="1" applyBorder="1" applyAlignment="1">
      <alignment vertical="center"/>
    </xf>
    <xf numFmtId="1" fontId="33" fillId="0" borderId="0" xfId="0" applyNumberFormat="1" applyFont="1" applyAlignment="1">
      <alignment horizontal="center"/>
    </xf>
    <xf numFmtId="0" fontId="34" fillId="0" borderId="2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vertical="center"/>
    </xf>
    <xf numFmtId="2" fontId="35" fillId="0" borderId="3" xfId="0" applyNumberFormat="1" applyFont="1" applyFill="1" applyBorder="1" applyAlignment="1">
      <alignment horizontal="center" vertical="center"/>
    </xf>
    <xf numFmtId="2" fontId="34" fillId="0" borderId="3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right" vertical="center"/>
    </xf>
    <xf numFmtId="0" fontId="36" fillId="0" borderId="0" xfId="0" applyFont="1"/>
    <xf numFmtId="1" fontId="35" fillId="0" borderId="5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vertical="center"/>
    </xf>
    <xf numFmtId="4" fontId="35" fillId="0" borderId="5" xfId="0" applyNumberFormat="1" applyFont="1" applyBorder="1" applyAlignment="1">
      <alignment horizontal="center" vertical="center"/>
    </xf>
    <xf numFmtId="4" fontId="34" fillId="33" borderId="6" xfId="0" applyNumberFormat="1" applyFont="1" applyFill="1" applyBorder="1" applyAlignment="1">
      <alignment horizontal="center" vertical="center"/>
    </xf>
    <xf numFmtId="1" fontId="37" fillId="0" borderId="12" xfId="0" applyNumberFormat="1" applyFont="1" applyFill="1" applyBorder="1" applyAlignment="1">
      <alignment horizontal="center" vertical="center"/>
    </xf>
    <xf numFmtId="0" fontId="37" fillId="0" borderId="12" xfId="0" applyNumberFormat="1" applyFont="1" applyFill="1" applyBorder="1" applyAlignment="1">
      <alignment vertical="center"/>
    </xf>
    <xf numFmtId="4" fontId="37" fillId="0" borderId="12" xfId="0" applyNumberFormat="1" applyFont="1" applyFill="1" applyBorder="1" applyAlignment="1">
      <alignment vertical="center"/>
    </xf>
    <xf numFmtId="1" fontId="37" fillId="0" borderId="1" xfId="0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vertical="center"/>
    </xf>
    <xf numFmtId="1" fontId="37" fillId="34" borderId="1" xfId="0" applyNumberFormat="1" applyFont="1" applyFill="1" applyBorder="1" applyAlignment="1">
      <alignment horizontal="center" vertical="center"/>
    </xf>
    <xf numFmtId="4" fontId="37" fillId="34" borderId="1" xfId="0" applyNumberFormat="1" applyFont="1" applyFill="1" applyBorder="1" applyAlignment="1">
      <alignment vertical="center"/>
    </xf>
    <xf numFmtId="1" fontId="37" fillId="0" borderId="6" xfId="0" applyNumberFormat="1" applyFont="1" applyFill="1" applyBorder="1" applyAlignment="1">
      <alignment horizontal="center" vertical="center"/>
    </xf>
    <xf numFmtId="4" fontId="37" fillId="0" borderId="6" xfId="0" applyNumberFormat="1" applyFont="1" applyFill="1" applyBorder="1" applyAlignment="1">
      <alignment vertical="center"/>
    </xf>
    <xf numFmtId="1" fontId="37" fillId="0" borderId="0" xfId="0" applyNumberFormat="1" applyFont="1" applyAlignment="1">
      <alignment horizontal="center"/>
    </xf>
    <xf numFmtId="1" fontId="37" fillId="0" borderId="0" xfId="0" applyNumberFormat="1" applyFont="1" applyAlignment="1">
      <alignment horizontal="center" vertical="center"/>
    </xf>
    <xf numFmtId="0" fontId="37" fillId="0" borderId="0" xfId="0" applyFont="1" applyAlignment="1"/>
    <xf numFmtId="4" fontId="37" fillId="0" borderId="0" xfId="0" applyNumberFormat="1" applyFont="1" applyAlignment="1"/>
    <xf numFmtId="4" fontId="34" fillId="33" borderId="15" xfId="0" applyNumberFormat="1" applyFont="1" applyFill="1" applyBorder="1" applyAlignment="1">
      <alignment horizontal="center" vertical="center"/>
    </xf>
    <xf numFmtId="0" fontId="37" fillId="0" borderId="8" xfId="0" applyNumberFormat="1" applyFont="1" applyFill="1" applyBorder="1" applyAlignment="1">
      <alignment vertical="center"/>
    </xf>
    <xf numFmtId="1" fontId="37" fillId="0" borderId="5" xfId="0" applyNumberFormat="1" applyFont="1" applyBorder="1" applyAlignment="1">
      <alignment horizontal="center"/>
    </xf>
    <xf numFmtId="1" fontId="37" fillId="0" borderId="5" xfId="0" applyNumberFormat="1" applyFont="1" applyBorder="1" applyAlignment="1">
      <alignment horizontal="left" vertical="center"/>
    </xf>
    <xf numFmtId="4" fontId="37" fillId="0" borderId="5" xfId="0" applyNumberFormat="1" applyFont="1" applyBorder="1" applyAlignment="1"/>
    <xf numFmtId="0" fontId="35" fillId="0" borderId="13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/>
    </xf>
    <xf numFmtId="0" fontId="36" fillId="0" borderId="5" xfId="0" applyFont="1" applyBorder="1" applyAlignment="1"/>
    <xf numFmtId="0" fontId="36" fillId="0" borderId="14" xfId="0" applyFont="1" applyBorder="1" applyAlignment="1"/>
    <xf numFmtId="0" fontId="35" fillId="0" borderId="7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2" fontId="35" fillId="0" borderId="0" xfId="0" applyNumberFormat="1" applyFont="1" applyFill="1" applyBorder="1" applyAlignment="1">
      <alignment horizontal="center" vertical="center"/>
    </xf>
    <xf numFmtId="2" fontId="35" fillId="0" borderId="8" xfId="0" applyNumberFormat="1" applyFont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vertical="center"/>
    </xf>
    <xf numFmtId="2" fontId="35" fillId="0" borderId="8" xfId="0" applyNumberFormat="1" applyFont="1" applyFill="1" applyBorder="1" applyAlignment="1">
      <alignment horizontal="right" vertical="center"/>
    </xf>
    <xf numFmtId="0" fontId="35" fillId="0" borderId="9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0" fontId="35" fillId="0" borderId="10" xfId="0" applyFont="1" applyFill="1" applyBorder="1" applyAlignment="1">
      <alignment horizontal="left" vertical="center"/>
    </xf>
    <xf numFmtId="2" fontId="35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0" fontId="35" fillId="0" borderId="1" xfId="0" applyNumberFormat="1" applyFont="1" applyFill="1" applyBorder="1" applyAlignment="1">
      <alignment horizontal="left" vertical="center"/>
    </xf>
    <xf numFmtId="0" fontId="37" fillId="0" borderId="6" xfId="0" applyNumberFormat="1" applyFont="1" applyFill="1" applyBorder="1" applyAlignment="1">
      <alignment vertical="center"/>
    </xf>
    <xf numFmtId="0" fontId="33" fillId="0" borderId="0" xfId="0" applyFont="1" applyAlignment="1">
      <alignment horizontal="center"/>
    </xf>
    <xf numFmtId="164" fontId="33" fillId="0" borderId="1" xfId="43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164" fontId="33" fillId="0" borderId="6" xfId="43" applyNumberFormat="1" applyFont="1" applyBorder="1" applyAlignment="1">
      <alignment horizontal="center"/>
    </xf>
    <xf numFmtId="164" fontId="33" fillId="0" borderId="12" xfId="43" applyNumberFormat="1" applyFont="1" applyBorder="1" applyAlignment="1">
      <alignment horizontal="center"/>
    </xf>
    <xf numFmtId="0" fontId="22" fillId="0" borderId="11" xfId="0" applyNumberFormat="1" applyFont="1" applyFill="1" applyBorder="1" applyAlignment="1">
      <alignment vertical="center" wrapText="1"/>
    </xf>
    <xf numFmtId="10" fontId="5" fillId="0" borderId="12" xfId="33" applyNumberFormat="1" applyFont="1" applyBorder="1" applyAlignment="1">
      <alignment horizontal="center" vertical="center"/>
    </xf>
    <xf numFmtId="10" fontId="5" fillId="0" borderId="1" xfId="33" applyNumberFormat="1" applyFont="1" applyBorder="1" applyAlignment="1">
      <alignment horizontal="center"/>
    </xf>
    <xf numFmtId="10" fontId="5" fillId="0" borderId="6" xfId="33" applyNumberFormat="1" applyFont="1" applyBorder="1" applyAlignment="1">
      <alignment horizontal="center"/>
    </xf>
    <xf numFmtId="0" fontId="37" fillId="0" borderId="11" xfId="0" applyNumberFormat="1" applyFont="1" applyFill="1" applyBorder="1" applyAlignment="1">
      <alignment vertical="center" wrapText="1"/>
    </xf>
    <xf numFmtId="10" fontId="5" fillId="0" borderId="12" xfId="33" applyNumberFormat="1" applyFont="1" applyBorder="1" applyAlignment="1">
      <alignment horizontal="center"/>
    </xf>
    <xf numFmtId="1" fontId="36" fillId="0" borderId="0" xfId="0" applyNumberFormat="1" applyFont="1"/>
    <xf numFmtId="1" fontId="33" fillId="0" borderId="1" xfId="43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33" fillId="0" borderId="6" xfId="43" applyNumberFormat="1" applyFont="1" applyBorder="1" applyAlignment="1">
      <alignment horizontal="center"/>
    </xf>
    <xf numFmtId="1" fontId="33" fillId="0" borderId="12" xfId="43" applyNumberFormat="1" applyFont="1" applyBorder="1" applyAlignment="1">
      <alignment horizontal="center"/>
    </xf>
    <xf numFmtId="0" fontId="1" fillId="34" borderId="1" xfId="0" applyNumberFormat="1" applyFont="1" applyFill="1" applyBorder="1" applyAlignment="1">
      <alignment vertical="center"/>
    </xf>
    <xf numFmtId="1" fontId="22" fillId="0" borderId="0" xfId="0" applyNumberFormat="1" applyFont="1" applyAlignment="1">
      <alignment horizontal="left" vertical="center"/>
    </xf>
    <xf numFmtId="0" fontId="22" fillId="0" borderId="8" xfId="0" applyNumberFormat="1" applyFont="1" applyFill="1" applyBorder="1" applyAlignment="1">
      <alignment vertical="center" wrapText="1"/>
    </xf>
    <xf numFmtId="2" fontId="2" fillId="36" borderId="3" xfId="0" applyNumberFormat="1" applyFont="1" applyFill="1" applyBorder="1" applyAlignment="1">
      <alignment horizontal="center" vertical="center"/>
    </xf>
    <xf numFmtId="2" fontId="2" fillId="36" borderId="4" xfId="0" applyNumberFormat="1" applyFont="1" applyFill="1" applyBorder="1" applyAlignment="1">
      <alignment horizontal="center" vertical="center"/>
    </xf>
    <xf numFmtId="2" fontId="2" fillId="36" borderId="4" xfId="0" applyNumberFormat="1" applyFont="1" applyFill="1" applyBorder="1" applyAlignment="1">
      <alignment horizontal="right" vertical="center"/>
    </xf>
    <xf numFmtId="0" fontId="22" fillId="0" borderId="6" xfId="0" applyNumberFormat="1" applyFont="1" applyFill="1" applyBorder="1" applyAlignment="1">
      <alignment vertical="center"/>
    </xf>
    <xf numFmtId="1" fontId="22" fillId="0" borderId="12" xfId="0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0" fontId="22" fillId="0" borderId="0" xfId="33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10" fontId="22" fillId="37" borderId="1" xfId="33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34" borderId="0" xfId="0" applyFont="1" applyFill="1" applyAlignment="1">
      <alignment vertical="center"/>
    </xf>
    <xf numFmtId="10" fontId="22" fillId="37" borderId="6" xfId="33" applyNumberFormat="1" applyFont="1" applyFill="1" applyBorder="1" applyAlignment="1">
      <alignment horizontal="center" vertical="center"/>
    </xf>
    <xf numFmtId="4" fontId="27" fillId="0" borderId="0" xfId="0" applyNumberFormat="1" applyFont="1" applyAlignment="1">
      <alignment vertical="center"/>
    </xf>
    <xf numFmtId="10" fontId="22" fillId="37" borderId="12" xfId="33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" fontId="22" fillId="0" borderId="5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1" fontId="29" fillId="33" borderId="12" xfId="0" applyNumberFormat="1" applyFont="1" applyFill="1" applyBorder="1" applyAlignment="1">
      <alignment horizontal="center" vertical="center"/>
    </xf>
    <xf numFmtId="1" fontId="29" fillId="33" borderId="6" xfId="0" applyNumberFormat="1" applyFont="1" applyFill="1" applyBorder="1" applyAlignment="1">
      <alignment horizontal="center" vertical="center"/>
    </xf>
    <xf numFmtId="4" fontId="29" fillId="33" borderId="12" xfId="0" applyNumberFormat="1" applyFont="1" applyFill="1" applyBorder="1" applyAlignment="1">
      <alignment horizontal="center" vertical="center"/>
    </xf>
    <xf numFmtId="4" fontId="29" fillId="33" borderId="6" xfId="0" applyNumberFormat="1" applyFont="1" applyFill="1" applyBorder="1" applyAlignment="1">
      <alignment horizontal="center" vertical="center"/>
    </xf>
    <xf numFmtId="9" fontId="2" fillId="33" borderId="15" xfId="33" applyFont="1" applyFill="1" applyBorder="1" applyAlignment="1">
      <alignment horizontal="center" vertical="center"/>
    </xf>
    <xf numFmtId="2" fontId="2" fillId="33" borderId="2" xfId="0" applyNumberFormat="1" applyFont="1" applyFill="1" applyBorder="1" applyAlignment="1">
      <alignment horizontal="center" vertical="center"/>
    </xf>
    <xf numFmtId="2" fontId="2" fillId="33" borderId="4" xfId="0" applyNumberFormat="1" applyFont="1" applyFill="1" applyBorder="1" applyAlignment="1">
      <alignment horizontal="center" vertical="center"/>
    </xf>
    <xf numFmtId="10" fontId="30" fillId="35" borderId="12" xfId="33" applyNumberFormat="1" applyFont="1" applyFill="1" applyBorder="1" applyAlignment="1">
      <alignment horizontal="center" vertical="center"/>
    </xf>
    <xf numFmtId="10" fontId="30" fillId="35" borderId="1" xfId="33" applyNumberFormat="1" applyFont="1" applyFill="1" applyBorder="1" applyAlignment="1">
      <alignment horizontal="center" vertical="center"/>
    </xf>
    <xf numFmtId="9" fontId="2" fillId="33" borderId="15" xfId="33" quotePrefix="1" applyFont="1" applyFill="1" applyBorder="1" applyAlignment="1">
      <alignment horizontal="center" vertical="center"/>
    </xf>
    <xf numFmtId="9" fontId="34" fillId="33" borderId="15" xfId="33" applyFont="1" applyFill="1" applyBorder="1" applyAlignment="1">
      <alignment horizontal="center" vertical="center"/>
    </xf>
    <xf numFmtId="2" fontId="34" fillId="33" borderId="2" xfId="0" applyNumberFormat="1" applyFont="1" applyFill="1" applyBorder="1" applyAlignment="1">
      <alignment horizontal="center" vertical="center"/>
    </xf>
    <xf numFmtId="2" fontId="34" fillId="33" borderId="4" xfId="0" applyNumberFormat="1" applyFont="1" applyFill="1" applyBorder="1" applyAlignment="1">
      <alignment horizontal="center" vertical="center"/>
    </xf>
    <xf numFmtId="1" fontId="34" fillId="33" borderId="12" xfId="0" applyNumberFormat="1" applyFont="1" applyFill="1" applyBorder="1" applyAlignment="1">
      <alignment horizontal="center" vertical="center"/>
    </xf>
    <xf numFmtId="1" fontId="34" fillId="33" borderId="6" xfId="0" applyNumberFormat="1" applyFont="1" applyFill="1" applyBorder="1" applyAlignment="1">
      <alignment horizontal="center" vertical="center"/>
    </xf>
    <xf numFmtId="4" fontId="34" fillId="33" borderId="12" xfId="0" applyNumberFormat="1" applyFont="1" applyFill="1" applyBorder="1" applyAlignment="1">
      <alignment horizontal="center" vertical="center"/>
    </xf>
    <xf numFmtId="4" fontId="34" fillId="33" borderId="6" xfId="0" applyNumberFormat="1" applyFont="1" applyFill="1" applyBorder="1" applyAlignment="1">
      <alignment horizontal="center" vertical="center"/>
    </xf>
    <xf numFmtId="4" fontId="31" fillId="33" borderId="12" xfId="0" applyNumberFormat="1" applyFont="1" applyFill="1" applyBorder="1" applyAlignment="1">
      <alignment horizontal="center" vertical="center"/>
    </xf>
    <xf numFmtId="4" fontId="31" fillId="33" borderId="6" xfId="0" applyNumberFormat="1" applyFont="1" applyFill="1" applyBorder="1" applyAlignment="1">
      <alignment horizontal="center" vertical="center"/>
    </xf>
    <xf numFmtId="1" fontId="31" fillId="33" borderId="12" xfId="0" applyNumberFormat="1" applyFont="1" applyFill="1" applyBorder="1" applyAlignment="1">
      <alignment horizontal="center" vertical="center"/>
    </xf>
    <xf numFmtId="1" fontId="31" fillId="33" borderId="6" xfId="0" applyNumberFormat="1" applyFont="1" applyFill="1" applyBorder="1" applyAlignment="1">
      <alignment horizontal="center" vertical="center"/>
    </xf>
    <xf numFmtId="0" fontId="39" fillId="33" borderId="12" xfId="0" applyFont="1" applyFill="1" applyBorder="1" applyAlignment="1">
      <alignment horizontal="center" vertical="center"/>
    </xf>
    <xf numFmtId="0" fontId="39" fillId="33" borderId="6" xfId="0" applyFont="1" applyFill="1" applyBorder="1" applyAlignment="1">
      <alignment horizontal="center" vertical="center"/>
    </xf>
    <xf numFmtId="170" fontId="22" fillId="0" borderId="0" xfId="0" applyNumberFormat="1" applyFont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1" fontId="24" fillId="0" borderId="5" xfId="0" applyNumberFormat="1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vertical="center"/>
    </xf>
    <xf numFmtId="1" fontId="24" fillId="0" borderId="0" xfId="0" applyNumberFormat="1" applyFont="1" applyAlignment="1">
      <alignment vertic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Porcentagem" xfId="33" builtinId="5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3" builtinId="3"/>
  </cellStyles>
  <dxfs count="0"/>
  <tableStyles count="0" defaultTableStyle="TableStyleMedium9" defaultPivotStyle="PivotStyleLight16"/>
  <colors>
    <mruColors>
      <color rgb="FFFFFF99"/>
      <color rgb="FFFFFFCC"/>
      <color rgb="FFEEEA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T74"/>
  <sheetViews>
    <sheetView showGridLines="0" tabSelected="1" zoomScale="58" zoomScaleNormal="58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C11" sqref="C11"/>
    </sheetView>
  </sheetViews>
  <sheetFormatPr defaultRowHeight="20.25" outlineLevelCol="1" x14ac:dyDescent="0.25"/>
  <cols>
    <col min="1" max="1" width="12.28515625" style="9" customWidth="1"/>
    <col min="2" max="2" width="26.7109375" style="9" customWidth="1" outlineLevel="1"/>
    <col min="3" max="3" width="74.42578125" style="126" customWidth="1"/>
    <col min="4" max="15" width="15.7109375" style="146" customWidth="1"/>
    <col min="16" max="16" width="2.7109375" style="126" customWidth="1"/>
    <col min="17" max="17" width="13.7109375" style="127" customWidth="1"/>
    <col min="18" max="18" width="2.42578125" style="128" customWidth="1"/>
    <col min="19" max="19" width="9.140625" style="126"/>
    <col min="20" max="20" width="18.42578125" style="126" bestFit="1" customWidth="1"/>
    <col min="21" max="16384" width="9.140625" style="126"/>
  </cols>
  <sheetData>
    <row r="1" spans="1:18" ht="27" customHeight="1" x14ac:dyDescent="0.25">
      <c r="A1" s="2" t="s">
        <v>0</v>
      </c>
      <c r="B1" s="171"/>
      <c r="C1" s="3"/>
      <c r="D1" s="4"/>
      <c r="E1" s="4"/>
      <c r="F1" s="4"/>
      <c r="G1" s="4"/>
      <c r="H1" s="4"/>
      <c r="I1" s="4"/>
      <c r="J1" s="5"/>
      <c r="K1" s="5"/>
      <c r="L1" s="119"/>
      <c r="M1" s="119"/>
      <c r="N1" s="120"/>
      <c r="O1" s="121" t="s">
        <v>72</v>
      </c>
    </row>
    <row r="2" spans="1:18" x14ac:dyDescent="0.25">
      <c r="A2" s="6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129" customFormat="1" x14ac:dyDescent="0.25">
      <c r="A3" s="147" t="s">
        <v>1</v>
      </c>
      <c r="B3" s="147" t="s">
        <v>2</v>
      </c>
      <c r="C3" s="149" t="s">
        <v>42</v>
      </c>
      <c r="D3" s="151">
        <v>0.12</v>
      </c>
      <c r="E3" s="151"/>
      <c r="F3" s="151">
        <v>0.17</v>
      </c>
      <c r="G3" s="151"/>
      <c r="H3" s="156" t="s">
        <v>70</v>
      </c>
      <c r="I3" s="151"/>
      <c r="J3" s="151">
        <v>0.18</v>
      </c>
      <c r="K3" s="151"/>
      <c r="L3" s="151">
        <v>0.2</v>
      </c>
      <c r="M3" s="151"/>
      <c r="N3" s="152" t="s">
        <v>69</v>
      </c>
      <c r="O3" s="153"/>
      <c r="Q3" s="154" t="s">
        <v>64</v>
      </c>
      <c r="R3" s="128"/>
    </row>
    <row r="4" spans="1:18" s="129" customFormat="1" ht="19.5" customHeight="1" x14ac:dyDescent="0.25">
      <c r="A4" s="148"/>
      <c r="B4" s="148"/>
      <c r="C4" s="150"/>
      <c r="D4" s="29" t="s">
        <v>3</v>
      </c>
      <c r="E4" s="29" t="s">
        <v>4</v>
      </c>
      <c r="F4" s="29" t="s">
        <v>3</v>
      </c>
      <c r="G4" s="29" t="s">
        <v>4</v>
      </c>
      <c r="H4" s="29" t="s">
        <v>3</v>
      </c>
      <c r="I4" s="29" t="s">
        <v>4</v>
      </c>
      <c r="J4" s="29" t="s">
        <v>3</v>
      </c>
      <c r="K4" s="29" t="s">
        <v>4</v>
      </c>
      <c r="L4" s="29" t="s">
        <v>3</v>
      </c>
      <c r="M4" s="29" t="s">
        <v>4</v>
      </c>
      <c r="N4" s="29" t="s">
        <v>3</v>
      </c>
      <c r="O4" s="29" t="s">
        <v>4</v>
      </c>
      <c r="Q4" s="155"/>
      <c r="R4" s="128"/>
    </row>
    <row r="5" spans="1:18" ht="23.25" customHeight="1" x14ac:dyDescent="0.25">
      <c r="A5" s="123">
        <v>110115</v>
      </c>
      <c r="B5" s="123">
        <v>7896226101156</v>
      </c>
      <c r="C5" s="124" t="s">
        <v>5</v>
      </c>
      <c r="D5" s="34">
        <v>58.822776724999997</v>
      </c>
      <c r="E5" s="34">
        <v>78.574527032261855</v>
      </c>
      <c r="F5" s="34">
        <v>62.902146735999999</v>
      </c>
      <c r="G5" s="34">
        <v>83.843816877490909</v>
      </c>
      <c r="H5" s="34">
        <v>63.341447805000001</v>
      </c>
      <c r="I5" s="34">
        <v>84.410019969296457</v>
      </c>
      <c r="J5" s="34">
        <v>63.786999999999999</v>
      </c>
      <c r="K5" s="34">
        <v>84.983952345995135</v>
      </c>
      <c r="L5" s="34">
        <v>65.633761224000011</v>
      </c>
      <c r="M5" s="34">
        <v>87.36072230385895</v>
      </c>
      <c r="N5" s="34">
        <v>55.3</v>
      </c>
      <c r="O5" s="34">
        <v>76.445999999999998</v>
      </c>
      <c r="Q5" s="130"/>
    </row>
    <row r="6" spans="1:18" ht="23.25" customHeight="1" x14ac:dyDescent="0.25">
      <c r="A6" s="24">
        <v>110114</v>
      </c>
      <c r="B6" s="24">
        <v>7896226101149</v>
      </c>
      <c r="C6" s="25" t="s">
        <v>61</v>
      </c>
      <c r="D6" s="31">
        <v>41.089351475000001</v>
      </c>
      <c r="E6" s="31">
        <v>54.886500399399438</v>
      </c>
      <c r="F6" s="31">
        <v>43.938905296000001</v>
      </c>
      <c r="G6" s="31">
        <v>58.567246439092017</v>
      </c>
      <c r="H6" s="31">
        <v>44.245769355</v>
      </c>
      <c r="I6" s="31">
        <v>58.962755103264648</v>
      </c>
      <c r="J6" s="31">
        <v>44.557000000000002</v>
      </c>
      <c r="K6" s="31">
        <v>59.363662888684303</v>
      </c>
      <c r="L6" s="31">
        <v>45.847014264000009</v>
      </c>
      <c r="M6" s="31">
        <v>61.023903047533878</v>
      </c>
      <c r="N6" s="31">
        <v>38.627000000000002</v>
      </c>
      <c r="O6" s="31">
        <v>53.398000000000003</v>
      </c>
      <c r="Q6" s="130"/>
    </row>
    <row r="7" spans="1:18" s="131" customFormat="1" ht="23.25" customHeight="1" x14ac:dyDescent="0.25">
      <c r="A7" s="24">
        <v>110123</v>
      </c>
      <c r="B7" s="24">
        <v>7896226101231</v>
      </c>
      <c r="C7" s="25" t="s">
        <v>6</v>
      </c>
      <c r="D7" s="31">
        <v>52.858148825000001</v>
      </c>
      <c r="E7" s="31">
        <v>70.607072208478499</v>
      </c>
      <c r="F7" s="31">
        <v>56.523870832</v>
      </c>
      <c r="G7" s="31">
        <v>75.34205621209496</v>
      </c>
      <c r="H7" s="31">
        <v>56.918626785000001</v>
      </c>
      <c r="I7" s="31">
        <v>75.850846326369066</v>
      </c>
      <c r="J7" s="31">
        <v>57.319000000000003</v>
      </c>
      <c r="K7" s="31">
        <v>76.366581976266261</v>
      </c>
      <c r="L7" s="31">
        <v>58.978499688000007</v>
      </c>
      <c r="M7" s="31">
        <v>78.502347527472537</v>
      </c>
      <c r="N7" s="31">
        <v>49.691000000000003</v>
      </c>
      <c r="O7" s="31">
        <v>68.692999999999998</v>
      </c>
      <c r="P7" s="126"/>
      <c r="Q7" s="130">
        <v>0.125</v>
      </c>
      <c r="R7" s="128"/>
    </row>
    <row r="8" spans="1:18" ht="23.25" customHeight="1" x14ac:dyDescent="0.25">
      <c r="A8" s="24">
        <v>110150</v>
      </c>
      <c r="B8" s="24">
        <v>7896226101507</v>
      </c>
      <c r="C8" s="25" t="s">
        <v>7</v>
      </c>
      <c r="D8" s="31">
        <v>31.662878625000001</v>
      </c>
      <c r="E8" s="31">
        <v>42.294768301577299</v>
      </c>
      <c r="F8" s="31">
        <v>33.858704879999998</v>
      </c>
      <c r="G8" s="31">
        <v>45.131099636111593</v>
      </c>
      <c r="H8" s="31">
        <v>34.095170025000002</v>
      </c>
      <c r="I8" s="31">
        <v>45.435873072033388</v>
      </c>
      <c r="J8" s="31">
        <v>34.335000000000001</v>
      </c>
      <c r="K8" s="31">
        <v>45.744806995151727</v>
      </c>
      <c r="L8" s="31">
        <v>35.329066920000002</v>
      </c>
      <c r="M8" s="31">
        <v>47.024164803220039</v>
      </c>
      <c r="N8" s="31">
        <v>29.768000000000001</v>
      </c>
      <c r="O8" s="31">
        <v>41.152999999999999</v>
      </c>
      <c r="Q8" s="130">
        <v>0.125</v>
      </c>
    </row>
    <row r="9" spans="1:18" ht="23.25" customHeight="1" x14ac:dyDescent="0.25">
      <c r="A9" s="24">
        <v>110187</v>
      </c>
      <c r="B9" s="24">
        <v>7896226101873</v>
      </c>
      <c r="C9" s="25" t="s">
        <v>8</v>
      </c>
      <c r="D9" s="31">
        <v>21.351117774999999</v>
      </c>
      <c r="E9" s="31">
        <v>28.520482612098998</v>
      </c>
      <c r="F9" s="31">
        <v>22.831821584</v>
      </c>
      <c r="G9" s="31">
        <v>30.433095962571478</v>
      </c>
      <c r="H9" s="31">
        <v>22.991276294999999</v>
      </c>
      <c r="I9" s="31">
        <v>30.638612763558729</v>
      </c>
      <c r="J9" s="31">
        <v>23.152999999999999</v>
      </c>
      <c r="K9" s="31">
        <v>30.846935091269778</v>
      </c>
      <c r="L9" s="31">
        <v>23.823325656000002</v>
      </c>
      <c r="M9" s="31">
        <v>31.709639950166117</v>
      </c>
      <c r="N9" s="31">
        <v>20.07</v>
      </c>
      <c r="O9" s="31">
        <v>27.742999999999999</v>
      </c>
      <c r="Q9" s="130">
        <v>0.125</v>
      </c>
    </row>
    <row r="10" spans="1:18" ht="23.25" customHeight="1" x14ac:dyDescent="0.25">
      <c r="A10" s="24">
        <v>110011</v>
      </c>
      <c r="B10" s="24">
        <v>7896226101699</v>
      </c>
      <c r="C10" s="25" t="s">
        <v>36</v>
      </c>
      <c r="D10" s="31">
        <v>30.148667274999998</v>
      </c>
      <c r="E10" s="31">
        <v>40.272108929182075</v>
      </c>
      <c r="F10" s="31">
        <v>32.239482703999997</v>
      </c>
      <c r="G10" s="31">
        <v>42.972798613758442</v>
      </c>
      <c r="H10" s="31">
        <v>32.464639394999999</v>
      </c>
      <c r="I10" s="31">
        <v>43.26299689366499</v>
      </c>
      <c r="J10" s="31">
        <v>32.692999999999998</v>
      </c>
      <c r="K10" s="31">
        <v>43.557156694116657</v>
      </c>
      <c r="L10" s="31">
        <v>33.639527735999998</v>
      </c>
      <c r="M10" s="31">
        <v>44.77533187452083</v>
      </c>
      <c r="N10" s="31">
        <v>28.35</v>
      </c>
      <c r="O10" s="31">
        <v>39.183999999999997</v>
      </c>
      <c r="Q10" s="130">
        <v>0.125</v>
      </c>
    </row>
    <row r="11" spans="1:18" ht="23.25" customHeight="1" x14ac:dyDescent="0.25">
      <c r="A11" s="24">
        <v>110178</v>
      </c>
      <c r="B11" s="24">
        <v>7896226101781</v>
      </c>
      <c r="C11" s="25" t="s">
        <v>48</v>
      </c>
      <c r="D11" s="31">
        <v>24.981720749999997</v>
      </c>
      <c r="E11" s="31">
        <v>33.370184164547219</v>
      </c>
      <c r="F11" s="31">
        <v>26.714207519999999</v>
      </c>
      <c r="G11" s="31">
        <v>35.608023566106397</v>
      </c>
      <c r="H11" s="31">
        <v>26.900776350000001</v>
      </c>
      <c r="I11" s="31">
        <v>35.848487010962124</v>
      </c>
      <c r="J11" s="31">
        <v>27.09</v>
      </c>
      <c r="K11" s="31">
        <v>36.092233042046317</v>
      </c>
      <c r="L11" s="31">
        <v>27.874309680000003</v>
      </c>
      <c r="M11" s="31">
        <v>37.101634615384619</v>
      </c>
      <c r="N11" s="31">
        <v>23.478999999999999</v>
      </c>
      <c r="O11" s="31">
        <v>32.456000000000003</v>
      </c>
      <c r="Q11" s="130">
        <v>0.125</v>
      </c>
    </row>
    <row r="12" spans="1:18" ht="23.25" customHeight="1" x14ac:dyDescent="0.25">
      <c r="A12" s="24">
        <v>110205</v>
      </c>
      <c r="B12" s="24">
        <v>7896226102054</v>
      </c>
      <c r="C12" s="25" t="s">
        <v>9</v>
      </c>
      <c r="D12" s="31">
        <v>16.225669125</v>
      </c>
      <c r="E12" s="31">
        <v>21.67399004707303</v>
      </c>
      <c r="F12" s="31">
        <v>17.35092216</v>
      </c>
      <c r="G12" s="31">
        <v>23.127470455726911</v>
      </c>
      <c r="H12" s="31">
        <v>17.472098924999997</v>
      </c>
      <c r="I12" s="31">
        <v>23.283651862601641</v>
      </c>
      <c r="J12" s="31">
        <v>17.594999999999999</v>
      </c>
      <c r="K12" s="31">
        <v>23.441965314684566</v>
      </c>
      <c r="L12" s="31">
        <v>18.104410439999999</v>
      </c>
      <c r="M12" s="31">
        <v>24.097573313314591</v>
      </c>
      <c r="N12" s="31">
        <v>15.255000000000001</v>
      </c>
      <c r="O12" s="31">
        <v>21.082999999999998</v>
      </c>
      <c r="Q12" s="130">
        <v>0.125</v>
      </c>
    </row>
    <row r="13" spans="1:18" ht="23.25" customHeight="1" x14ac:dyDescent="0.25">
      <c r="A13" s="24">
        <v>110206</v>
      </c>
      <c r="B13" s="24">
        <v>7896226102061</v>
      </c>
      <c r="C13" s="25" t="s">
        <v>10</v>
      </c>
      <c r="D13" s="31">
        <v>38.354180425000003</v>
      </c>
      <c r="E13" s="31">
        <v>51.232902531845099</v>
      </c>
      <c r="F13" s="31">
        <v>41.014049648000004</v>
      </c>
      <c r="G13" s="31">
        <v>54.668634482758627</v>
      </c>
      <c r="H13" s="31">
        <v>41.300486865000003</v>
      </c>
      <c r="I13" s="31">
        <v>55.037815550864742</v>
      </c>
      <c r="J13" s="31">
        <v>41.591000000000001</v>
      </c>
      <c r="K13" s="31">
        <v>55.412036340042391</v>
      </c>
      <c r="L13" s="31">
        <v>42.795142632000008</v>
      </c>
      <c r="M13" s="31">
        <v>56.96176025428062</v>
      </c>
      <c r="N13" s="31">
        <v>36.055999999999997</v>
      </c>
      <c r="O13" s="31">
        <v>49.848999999999997</v>
      </c>
      <c r="Q13" s="130">
        <v>0.125</v>
      </c>
    </row>
    <row r="14" spans="1:18" ht="23.25" customHeight="1" x14ac:dyDescent="0.25">
      <c r="A14" s="24">
        <v>110295</v>
      </c>
      <c r="B14" s="24">
        <v>7896226102955</v>
      </c>
      <c r="C14" s="25" t="s">
        <v>30</v>
      </c>
      <c r="D14" s="31">
        <v>51.230509949999998</v>
      </c>
      <c r="E14" s="31">
        <v>68.432898157152323</v>
      </c>
      <c r="F14" s="31">
        <v>54.783354912</v>
      </c>
      <c r="G14" s="31">
        <v>73.022079778201359</v>
      </c>
      <c r="H14" s="31">
        <v>55.165955310000001</v>
      </c>
      <c r="I14" s="31">
        <v>73.515202931228856</v>
      </c>
      <c r="J14" s="31">
        <v>55.554000000000002</v>
      </c>
      <c r="K14" s="31">
        <v>74.015057748905178</v>
      </c>
      <c r="L14" s="31">
        <v>57.162399408000006</v>
      </c>
      <c r="M14" s="31">
        <v>76.085057564528512</v>
      </c>
      <c r="N14" s="31">
        <v>48.164000000000001</v>
      </c>
      <c r="O14" s="31">
        <v>66.581000000000003</v>
      </c>
      <c r="Q14" s="130"/>
    </row>
    <row r="15" spans="1:18" ht="23.25" x14ac:dyDescent="0.25">
      <c r="A15" s="24">
        <v>110296</v>
      </c>
      <c r="B15" s="24">
        <v>7896226102931</v>
      </c>
      <c r="C15" s="25" t="s">
        <v>56</v>
      </c>
      <c r="D15" s="31">
        <v>19.525211274999997</v>
      </c>
      <c r="E15" s="31">
        <v>26.081465829308168</v>
      </c>
      <c r="F15" s="31">
        <v>20.879288143999997</v>
      </c>
      <c r="G15" s="31">
        <v>27.830516167042106</v>
      </c>
      <c r="H15" s="31">
        <v>21.025106594999997</v>
      </c>
      <c r="I15" s="31">
        <v>28.018457566744221</v>
      </c>
      <c r="J15" s="31">
        <v>21.172999999999998</v>
      </c>
      <c r="K15" s="31">
        <v>28.208964569924202</v>
      </c>
      <c r="L15" s="31">
        <v>21.786000695999999</v>
      </c>
      <c r="M15" s="31">
        <v>28.997892569639664</v>
      </c>
      <c r="N15" s="31">
        <v>18.355</v>
      </c>
      <c r="O15" s="31">
        <v>25.373999999999999</v>
      </c>
      <c r="Q15" s="130"/>
    </row>
    <row r="16" spans="1:18" s="133" customFormat="1" ht="23.25" customHeight="1" x14ac:dyDescent="0.25">
      <c r="A16" s="1">
        <v>110214</v>
      </c>
      <c r="B16" s="1">
        <v>7896226102146</v>
      </c>
      <c r="C16" s="125" t="s">
        <v>46</v>
      </c>
      <c r="D16" s="31">
        <v>19.215360475000001</v>
      </c>
      <c r="E16" s="31">
        <v>25.667572072228516</v>
      </c>
      <c r="F16" s="31">
        <v>20.547949136</v>
      </c>
      <c r="G16" s="31">
        <v>27.388866262346216</v>
      </c>
      <c r="H16" s="31">
        <v>20.691453554999999</v>
      </c>
      <c r="I16" s="31">
        <v>27.573825169709036</v>
      </c>
      <c r="J16" s="31">
        <v>20.837</v>
      </c>
      <c r="K16" s="31">
        <v>27.761308966301922</v>
      </c>
      <c r="L16" s="31">
        <v>21.440272824000001</v>
      </c>
      <c r="M16" s="31">
        <v>28.537717256580631</v>
      </c>
      <c r="N16" s="31">
        <v>18.064</v>
      </c>
      <c r="O16" s="31">
        <v>24.972000000000001</v>
      </c>
      <c r="P16" s="126"/>
      <c r="Q16" s="130"/>
      <c r="R16" s="128"/>
    </row>
    <row r="17" spans="1:18" ht="23.25" customHeight="1" x14ac:dyDescent="0.25">
      <c r="A17" s="1">
        <v>110213</v>
      </c>
      <c r="B17" s="1">
        <v>7896226102139</v>
      </c>
      <c r="C17" s="125" t="s">
        <v>33</v>
      </c>
      <c r="D17" s="31">
        <v>47.192305624999996</v>
      </c>
      <c r="E17" s="31">
        <v>63.038729221879073</v>
      </c>
      <c r="F17" s="31">
        <v>50.465100399999997</v>
      </c>
      <c r="G17" s="31">
        <v>67.266172240512915</v>
      </c>
      <c r="H17" s="31">
        <v>50.817542624999994</v>
      </c>
      <c r="I17" s="31">
        <v>67.720425352011318</v>
      </c>
      <c r="J17" s="31">
        <v>51.174999999999997</v>
      </c>
      <c r="K17" s="31">
        <v>68.18087951003028</v>
      </c>
      <c r="L17" s="31">
        <v>52.656618600000002</v>
      </c>
      <c r="M17" s="31">
        <v>70.087713231535915</v>
      </c>
      <c r="N17" s="31">
        <v>44.365000000000002</v>
      </c>
      <c r="O17" s="31">
        <v>61.328000000000003</v>
      </c>
      <c r="Q17" s="130"/>
    </row>
    <row r="18" spans="1:18" ht="23.25" customHeight="1" x14ac:dyDescent="0.25">
      <c r="A18" s="24">
        <v>110209</v>
      </c>
      <c r="B18" s="24">
        <v>7896226102092</v>
      </c>
      <c r="C18" s="25" t="s">
        <v>11</v>
      </c>
      <c r="D18" s="31">
        <v>74.638077975000002</v>
      </c>
      <c r="E18" s="31">
        <v>99.700354216535942</v>
      </c>
      <c r="F18" s="31">
        <v>79.814241936000002</v>
      </c>
      <c r="G18" s="31">
        <v>106.3863640963438</v>
      </c>
      <c r="H18" s="31">
        <v>80.371655054999991</v>
      </c>
      <c r="I18" s="31">
        <v>107.10479856796755</v>
      </c>
      <c r="J18" s="31">
        <v>80.936999999999998</v>
      </c>
      <c r="K18" s="31">
        <v>107.83304044754901</v>
      </c>
      <c r="L18" s="31">
        <v>83.280288024000001</v>
      </c>
      <c r="M18" s="31">
        <v>110.84883724124713</v>
      </c>
      <c r="N18" s="31">
        <v>70.168000000000006</v>
      </c>
      <c r="O18" s="31">
        <v>96.998000000000005</v>
      </c>
      <c r="Q18" s="130"/>
    </row>
    <row r="19" spans="1:18" s="131" customFormat="1" ht="23.25" customHeight="1" x14ac:dyDescent="0.25">
      <c r="A19" s="24">
        <v>110216</v>
      </c>
      <c r="B19" s="24">
        <v>7896226102160</v>
      </c>
      <c r="C19" s="25" t="s">
        <v>12</v>
      </c>
      <c r="D19" s="31">
        <v>15.727694625</v>
      </c>
      <c r="E19" s="31">
        <v>21.008803651766442</v>
      </c>
      <c r="F19" s="31">
        <v>16.818413039999999</v>
      </c>
      <c r="G19" s="31">
        <v>22.417675966037084</v>
      </c>
      <c r="H19" s="31">
        <v>16.935870824999999</v>
      </c>
      <c r="I19" s="31">
        <v>22.569064081652233</v>
      </c>
      <c r="J19" s="31">
        <v>17.055</v>
      </c>
      <c r="K19" s="31">
        <v>22.722518808863047</v>
      </c>
      <c r="L19" s="31">
        <v>17.548776360000002</v>
      </c>
      <c r="M19" s="31">
        <v>23.35800584589829</v>
      </c>
      <c r="N19" s="31">
        <v>14.794</v>
      </c>
      <c r="O19" s="31">
        <v>20.452999999999999</v>
      </c>
      <c r="P19" s="126"/>
      <c r="Q19" s="130">
        <v>0.125</v>
      </c>
      <c r="R19" s="128"/>
    </row>
    <row r="20" spans="1:18" ht="23.25" x14ac:dyDescent="0.25">
      <c r="A20" s="24">
        <v>110217</v>
      </c>
      <c r="B20" s="24">
        <v>7896226102177</v>
      </c>
      <c r="C20" s="25" t="s">
        <v>13</v>
      </c>
      <c r="D20" s="31">
        <v>14.918947150000001</v>
      </c>
      <c r="E20" s="31">
        <v>19.928491672722224</v>
      </c>
      <c r="F20" s="31">
        <v>15.953578784000001</v>
      </c>
      <c r="G20" s="31">
        <v>21.264917137411196</v>
      </c>
      <c r="H20" s="31">
        <v>16.064996669999999</v>
      </c>
      <c r="I20" s="31">
        <v>21.408520592962169</v>
      </c>
      <c r="J20" s="31">
        <v>16.178000000000001</v>
      </c>
      <c r="K20" s="31">
        <v>21.554084391075133</v>
      </c>
      <c r="L20" s="31">
        <v>16.646385456000001</v>
      </c>
      <c r="M20" s="31">
        <v>22.156893496038848</v>
      </c>
      <c r="N20" s="31">
        <v>14.018000000000001</v>
      </c>
      <c r="O20" s="31">
        <v>19.384</v>
      </c>
      <c r="Q20" s="130">
        <v>0.125</v>
      </c>
    </row>
    <row r="21" spans="1:18" ht="23.25" customHeight="1" x14ac:dyDescent="0.25">
      <c r="A21" s="24">
        <v>110218</v>
      </c>
      <c r="B21" s="24">
        <v>7896226102184</v>
      </c>
      <c r="C21" s="25" t="s">
        <v>14</v>
      </c>
      <c r="D21" s="31">
        <v>29.152718274999998</v>
      </c>
      <c r="E21" s="31">
        <v>38.941736138568892</v>
      </c>
      <c r="F21" s="31">
        <v>31.174464464</v>
      </c>
      <c r="G21" s="31">
        <v>41.553209634378796</v>
      </c>
      <c r="H21" s="31">
        <v>31.392183194999998</v>
      </c>
      <c r="I21" s="31">
        <v>41.833821331766167</v>
      </c>
      <c r="J21" s="31">
        <v>31.613</v>
      </c>
      <c r="K21" s="31">
        <v>42.118263682473611</v>
      </c>
      <c r="L21" s="31">
        <v>32.528259576000004</v>
      </c>
      <c r="M21" s="31">
        <v>43.296196939688222</v>
      </c>
      <c r="N21" s="31">
        <v>27.405000000000001</v>
      </c>
      <c r="O21" s="31">
        <v>37.878999999999998</v>
      </c>
      <c r="Q21" s="130">
        <v>0.125</v>
      </c>
    </row>
    <row r="22" spans="1:18" s="134" customFormat="1" ht="23.25" customHeight="1" x14ac:dyDescent="0.25">
      <c r="A22" s="24">
        <v>110264</v>
      </c>
      <c r="B22" s="24">
        <v>7896226102641</v>
      </c>
      <c r="C22" s="25" t="s">
        <v>15</v>
      </c>
      <c r="D22" s="31">
        <v>79.697130024999993</v>
      </c>
      <c r="E22" s="31">
        <v>106.45815526218769</v>
      </c>
      <c r="F22" s="31">
        <v>85.224140144000003</v>
      </c>
      <c r="G22" s="31">
        <v>113.59735033789639</v>
      </c>
      <c r="H22" s="31">
        <v>85.819335344999999</v>
      </c>
      <c r="I22" s="31">
        <v>114.36448109813139</v>
      </c>
      <c r="J22" s="31">
        <v>86.423000000000002</v>
      </c>
      <c r="K22" s="31">
        <v>115.14208402335802</v>
      </c>
      <c r="L22" s="31">
        <v>88.925118696000013</v>
      </c>
      <c r="M22" s="31">
        <v>118.36229488244317</v>
      </c>
      <c r="N22" s="31">
        <v>74.924000000000007</v>
      </c>
      <c r="O22" s="31">
        <v>103.57299999999999</v>
      </c>
      <c r="P22" s="126"/>
      <c r="Q22" s="130">
        <v>0.125</v>
      </c>
      <c r="R22" s="128"/>
    </row>
    <row r="23" spans="1:18" s="133" customFormat="1" ht="23.25" customHeight="1" x14ac:dyDescent="0.25">
      <c r="A23" s="24">
        <v>110281</v>
      </c>
      <c r="B23" s="24">
        <v>7896226102818</v>
      </c>
      <c r="C23" s="25" t="s">
        <v>16</v>
      </c>
      <c r="D23" s="31">
        <v>26.310574924999997</v>
      </c>
      <c r="E23" s="31">
        <v>35.145246378689436</v>
      </c>
      <c r="F23" s="31">
        <v>28.135217967999999</v>
      </c>
      <c r="G23" s="31">
        <v>37.502123306186107</v>
      </c>
      <c r="H23" s="31">
        <v>28.331710964999999</v>
      </c>
      <c r="I23" s="31">
        <v>37.755377737532683</v>
      </c>
      <c r="J23" s="31">
        <v>28.530999999999999</v>
      </c>
      <c r="K23" s="31">
        <v>38.012089365914484</v>
      </c>
      <c r="L23" s="31">
        <v>29.357029512</v>
      </c>
      <c r="M23" s="31">
        <v>39.075184097878868</v>
      </c>
      <c r="N23" s="31">
        <v>24.736999999999998</v>
      </c>
      <c r="O23" s="31">
        <v>34.195999999999998</v>
      </c>
      <c r="Q23" s="130">
        <v>5.5500000000000001E-2</v>
      </c>
      <c r="R23" s="128"/>
    </row>
    <row r="24" spans="1:18" ht="23.25" x14ac:dyDescent="0.25">
      <c r="A24" s="24">
        <v>110301</v>
      </c>
      <c r="B24" s="24">
        <v>7896226103013</v>
      </c>
      <c r="C24" s="25" t="s">
        <v>67</v>
      </c>
      <c r="D24" s="31">
        <v>37.272469149999999</v>
      </c>
      <c r="E24" s="31">
        <v>49.787969862040228</v>
      </c>
      <c r="F24" s="31">
        <v>39.857321503999998</v>
      </c>
      <c r="G24" s="31">
        <v>53.126803119043494</v>
      </c>
      <c r="H24" s="31">
        <v>40.135680270000002</v>
      </c>
      <c r="I24" s="31">
        <v>53.485572093357959</v>
      </c>
      <c r="J24" s="31">
        <v>40.417999999999999</v>
      </c>
      <c r="K24" s="31">
        <v>53.84923865239675</v>
      </c>
      <c r="L24" s="31">
        <v>41.588181936000005</v>
      </c>
      <c r="M24" s="31">
        <v>55.355255366726304</v>
      </c>
      <c r="N24" s="31">
        <v>35.042000000000002</v>
      </c>
      <c r="O24" s="31">
        <v>48.442</v>
      </c>
      <c r="Q24" s="130"/>
    </row>
    <row r="25" spans="1:18" s="135" customFormat="1" ht="23.25" customHeight="1" x14ac:dyDescent="0.25">
      <c r="A25" s="24">
        <v>110302</v>
      </c>
      <c r="B25" s="24">
        <v>7896226103020</v>
      </c>
      <c r="C25" s="25" t="s">
        <v>62</v>
      </c>
      <c r="D25" s="31">
        <v>77.532785299999986</v>
      </c>
      <c r="E25" s="31">
        <v>103.56705809591998</v>
      </c>
      <c r="F25" s="31">
        <v>82.909697727999998</v>
      </c>
      <c r="G25" s="31">
        <v>110.51237317622596</v>
      </c>
      <c r="H25" s="31">
        <v>83.48872913999999</v>
      </c>
      <c r="I25" s="31">
        <v>111.25867087241237</v>
      </c>
      <c r="J25" s="31">
        <v>84.075999999999993</v>
      </c>
      <c r="K25" s="31">
        <v>112.01515633972262</v>
      </c>
      <c r="L25" s="31">
        <v>86.510168351999994</v>
      </c>
      <c r="M25" s="31">
        <v>115.14791553795042</v>
      </c>
      <c r="N25" s="31">
        <v>72.888000000000005</v>
      </c>
      <c r="O25" s="31">
        <v>100.759</v>
      </c>
      <c r="P25" s="126"/>
      <c r="Q25" s="130"/>
      <c r="R25" s="128"/>
    </row>
    <row r="26" spans="1:18" ht="23.25" customHeight="1" x14ac:dyDescent="0.25">
      <c r="A26" s="24">
        <v>110303</v>
      </c>
      <c r="B26" s="24">
        <v>7896226103037</v>
      </c>
      <c r="C26" s="25" t="s">
        <v>63</v>
      </c>
      <c r="D26" s="31">
        <v>108.45331304999999</v>
      </c>
      <c r="E26" s="31">
        <v>144.87020593782725</v>
      </c>
      <c r="F26" s="31">
        <v>115.97456956799999</v>
      </c>
      <c r="G26" s="31">
        <v>154.58535324900365</v>
      </c>
      <c r="H26" s="31">
        <v>116.78452209</v>
      </c>
      <c r="I26" s="31">
        <v>155.62927882654895</v>
      </c>
      <c r="J26" s="31">
        <v>117.60599999999999</v>
      </c>
      <c r="K26" s="31">
        <v>156.68745511786264</v>
      </c>
      <c r="L26" s="31">
        <v>121.01092891200001</v>
      </c>
      <c r="M26" s="31">
        <v>161.06957698696655</v>
      </c>
      <c r="N26" s="31">
        <v>101.961</v>
      </c>
      <c r="O26" s="31">
        <v>140.94999999999999</v>
      </c>
      <c r="P26" s="132"/>
      <c r="Q26" s="130"/>
    </row>
    <row r="27" spans="1:18" ht="23.25" customHeight="1" x14ac:dyDescent="0.25">
      <c r="A27" s="24">
        <v>110228</v>
      </c>
      <c r="B27" s="24">
        <v>7896226102283</v>
      </c>
      <c r="C27" s="25" t="s">
        <v>53</v>
      </c>
      <c r="D27" s="31">
        <v>54.163948624999996</v>
      </c>
      <c r="E27" s="31">
        <v>72.351338756171316</v>
      </c>
      <c r="F27" s="31">
        <v>57.920228080000001</v>
      </c>
      <c r="G27" s="31">
        <v>77.203295096170521</v>
      </c>
      <c r="H27" s="31">
        <v>58.324736025</v>
      </c>
      <c r="I27" s="31">
        <v>77.724654285303075</v>
      </c>
      <c r="J27" s="31">
        <v>58.734999999999999</v>
      </c>
      <c r="K27" s="31">
        <v>78.253130591531573</v>
      </c>
      <c r="L27" s="31">
        <v>60.435495720000006</v>
      </c>
      <c r="M27" s="31">
        <v>80.441657775364177</v>
      </c>
      <c r="N27" s="31">
        <v>50.918999999999997</v>
      </c>
      <c r="O27" s="31">
        <v>70.388999999999996</v>
      </c>
      <c r="Q27" s="130"/>
    </row>
    <row r="28" spans="1:18" ht="23.25" x14ac:dyDescent="0.25">
      <c r="A28" s="24">
        <v>110273</v>
      </c>
      <c r="B28" s="24">
        <v>7896226102733</v>
      </c>
      <c r="C28" s="25" t="s">
        <v>54</v>
      </c>
      <c r="D28" s="31">
        <v>21.672034674999999</v>
      </c>
      <c r="E28" s="31">
        <v>28.949158289074354</v>
      </c>
      <c r="F28" s="31">
        <v>23.174994128000002</v>
      </c>
      <c r="G28" s="31">
        <v>30.890519078149371</v>
      </c>
      <c r="H28" s="31">
        <v>23.336845515</v>
      </c>
      <c r="I28" s="31">
        <v>31.099124889059464</v>
      </c>
      <c r="J28" s="31">
        <v>23.501000000000001</v>
      </c>
      <c r="K28" s="31">
        <v>31.31057839502143</v>
      </c>
      <c r="L28" s="31">
        <v>24.181400952000004</v>
      </c>
      <c r="M28" s="31">
        <v>32.186250095834403</v>
      </c>
      <c r="N28" s="31">
        <v>20.373000000000001</v>
      </c>
      <c r="O28" s="31">
        <v>28.164000000000001</v>
      </c>
      <c r="Q28" s="130"/>
    </row>
    <row r="29" spans="1:18" ht="23.25" customHeight="1" x14ac:dyDescent="0.25">
      <c r="A29" s="24">
        <v>110233</v>
      </c>
      <c r="B29" s="24">
        <v>7896226102337</v>
      </c>
      <c r="C29" s="25" t="s">
        <v>17</v>
      </c>
      <c r="D29" s="31">
        <v>46.553238350000001</v>
      </c>
      <c r="E29" s="31">
        <v>62.185073347902289</v>
      </c>
      <c r="F29" s="31">
        <v>49.781713695999997</v>
      </c>
      <c r="G29" s="31">
        <v>66.355269312077624</v>
      </c>
      <c r="H29" s="31">
        <v>50.129383229999995</v>
      </c>
      <c r="I29" s="31">
        <v>66.80337103312624</v>
      </c>
      <c r="J29" s="31">
        <v>50.481999999999999</v>
      </c>
      <c r="K29" s="31">
        <v>67.257589827559329</v>
      </c>
      <c r="L29" s="31">
        <v>51.943554864000006</v>
      </c>
      <c r="M29" s="31">
        <v>69.138601648351667</v>
      </c>
      <c r="N29" s="31">
        <v>43.767000000000003</v>
      </c>
      <c r="O29" s="31">
        <v>60.503</v>
      </c>
      <c r="Q29" s="130"/>
    </row>
    <row r="30" spans="1:18" ht="23.25" customHeight="1" x14ac:dyDescent="0.25">
      <c r="A30" s="24">
        <v>110235</v>
      </c>
      <c r="B30" s="24">
        <v>7896226102351</v>
      </c>
      <c r="C30" s="25" t="s">
        <v>18</v>
      </c>
      <c r="D30" s="31">
        <v>44.309586574999997</v>
      </c>
      <c r="E30" s="31">
        <v>59.188039089048708</v>
      </c>
      <c r="F30" s="31">
        <v>47.382464272</v>
      </c>
      <c r="G30" s="31">
        <v>63.157250805752909</v>
      </c>
      <c r="H30" s="31">
        <v>47.713377735000002</v>
      </c>
      <c r="I30" s="31">
        <v>63.583756086737509</v>
      </c>
      <c r="J30" s="31">
        <v>48.048999999999999</v>
      </c>
      <c r="K30" s="31">
        <v>64.016083626330143</v>
      </c>
      <c r="L30" s="31">
        <v>49.440114648000005</v>
      </c>
      <c r="M30" s="31">
        <v>65.806439336825974</v>
      </c>
      <c r="N30" s="31">
        <v>41.658999999999999</v>
      </c>
      <c r="O30" s="31">
        <v>57.588999999999999</v>
      </c>
      <c r="P30" s="134"/>
      <c r="Q30" s="130">
        <v>0.125</v>
      </c>
    </row>
    <row r="31" spans="1:18" ht="23.25" customHeight="1" x14ac:dyDescent="0.25">
      <c r="A31" s="24">
        <v>110242</v>
      </c>
      <c r="B31" s="24">
        <v>7896226102429</v>
      </c>
      <c r="C31" s="25" t="s">
        <v>19</v>
      </c>
      <c r="D31" s="31">
        <v>48.326580874999998</v>
      </c>
      <c r="E31" s="31">
        <v>64.553876011188521</v>
      </c>
      <c r="F31" s="31">
        <v>51.678037840000002</v>
      </c>
      <c r="G31" s="31">
        <v>68.882926355917519</v>
      </c>
      <c r="H31" s="31">
        <v>52.038951075</v>
      </c>
      <c r="I31" s="31">
        <v>69.348097519729421</v>
      </c>
      <c r="J31" s="31">
        <v>52.405000000000001</v>
      </c>
      <c r="K31" s="31">
        <v>69.819618773290415</v>
      </c>
      <c r="L31" s="31">
        <v>53.922229560000005</v>
      </c>
      <c r="M31" s="31">
        <v>71.772283573984168</v>
      </c>
      <c r="N31" s="31">
        <v>45.432000000000002</v>
      </c>
      <c r="O31" s="31">
        <v>62.805</v>
      </c>
      <c r="Q31" s="130"/>
    </row>
    <row r="32" spans="1:18" ht="23.25" x14ac:dyDescent="0.25">
      <c r="A32" s="24">
        <v>110241</v>
      </c>
      <c r="B32" s="24">
        <v>7896226102412</v>
      </c>
      <c r="C32" s="25" t="s">
        <v>52</v>
      </c>
      <c r="D32" s="31">
        <v>29.002403749999999</v>
      </c>
      <c r="E32" s="31">
        <v>38.740948393318945</v>
      </c>
      <c r="F32" s="31">
        <v>31.013725600000001</v>
      </c>
      <c r="G32" s="31">
        <v>41.338956853231679</v>
      </c>
      <c r="H32" s="31">
        <v>31.230321749999998</v>
      </c>
      <c r="I32" s="31">
        <v>41.618121686775886</v>
      </c>
      <c r="J32" s="31">
        <v>31.45</v>
      </c>
      <c r="K32" s="31">
        <v>41.901097422383046</v>
      </c>
      <c r="L32" s="31">
        <v>32.360540400000005</v>
      </c>
      <c r="M32" s="31">
        <v>43.072957130079232</v>
      </c>
      <c r="N32" s="31">
        <v>27.265999999999998</v>
      </c>
      <c r="O32" s="31">
        <v>37.691000000000003</v>
      </c>
      <c r="Q32" s="130"/>
    </row>
    <row r="33" spans="1:17" ht="23.25" customHeight="1" x14ac:dyDescent="0.25">
      <c r="A33" s="24">
        <v>110243</v>
      </c>
      <c r="B33" s="24">
        <v>7896226102436</v>
      </c>
      <c r="C33" s="25" t="s">
        <v>20</v>
      </c>
      <c r="D33" s="31">
        <v>36.310640624999998</v>
      </c>
      <c r="E33" s="31">
        <v>48.503174657772128</v>
      </c>
      <c r="F33" s="31">
        <v>38.828789999999998</v>
      </c>
      <c r="G33" s="31">
        <v>51.755848206549992</v>
      </c>
      <c r="H33" s="31">
        <v>39.099965624999996</v>
      </c>
      <c r="I33" s="31">
        <v>52.105359027561221</v>
      </c>
      <c r="J33" s="31">
        <v>39.375</v>
      </c>
      <c r="K33" s="31">
        <v>52.459641049485924</v>
      </c>
      <c r="L33" s="31">
        <v>40.514985000000003</v>
      </c>
      <c r="M33" s="31">
        <v>53.926794499105554</v>
      </c>
      <c r="N33" s="31">
        <v>34.134</v>
      </c>
      <c r="O33" s="31">
        <v>47.186</v>
      </c>
      <c r="Q33" s="130"/>
    </row>
    <row r="34" spans="1:17" ht="23.25" x14ac:dyDescent="0.25">
      <c r="A34" s="24">
        <v>110248</v>
      </c>
      <c r="B34" s="24">
        <v>7896226104133</v>
      </c>
      <c r="C34" s="25" t="s">
        <v>51</v>
      </c>
      <c r="D34" s="31">
        <v>14.519645375</v>
      </c>
      <c r="E34" s="31">
        <v>19.395110729818974</v>
      </c>
      <c r="F34" s="31">
        <v>15.526585359999999</v>
      </c>
      <c r="G34" s="31">
        <v>20.695767111419165</v>
      </c>
      <c r="H34" s="31">
        <v>15.635021174999999</v>
      </c>
      <c r="I34" s="31">
        <v>20.835527057497178</v>
      </c>
      <c r="J34" s="31">
        <v>15.744999999999999</v>
      </c>
      <c r="K34" s="31">
        <v>20.977194878073799</v>
      </c>
      <c r="L34" s="31">
        <v>16.20084924</v>
      </c>
      <c r="M34" s="31">
        <v>21.563869952721699</v>
      </c>
      <c r="N34" s="31">
        <v>13.651</v>
      </c>
      <c r="O34" s="31">
        <v>18.87</v>
      </c>
      <c r="Q34" s="130"/>
    </row>
    <row r="35" spans="1:17" ht="23.25" customHeight="1" x14ac:dyDescent="0.25">
      <c r="A35" s="24">
        <v>110245</v>
      </c>
      <c r="B35" s="24">
        <v>7896226102450</v>
      </c>
      <c r="C35" s="25" t="s">
        <v>21</v>
      </c>
      <c r="D35" s="31">
        <v>36.295885824999999</v>
      </c>
      <c r="E35" s="31">
        <v>48.483465431244525</v>
      </c>
      <c r="F35" s="31">
        <v>38.813011952000004</v>
      </c>
      <c r="G35" s="31">
        <v>51.734817258707338</v>
      </c>
      <c r="H35" s="31">
        <v>39.084077385000001</v>
      </c>
      <c r="I35" s="31">
        <v>52.084186056273836</v>
      </c>
      <c r="J35" s="31">
        <v>39.359000000000002</v>
      </c>
      <c r="K35" s="31">
        <v>52.438324115980102</v>
      </c>
      <c r="L35" s="31">
        <v>40.498521768000003</v>
      </c>
      <c r="M35" s="31">
        <v>53.904881388959886</v>
      </c>
      <c r="N35" s="31">
        <v>34.113</v>
      </c>
      <c r="O35" s="31">
        <v>47.158999999999999</v>
      </c>
      <c r="Q35" s="130"/>
    </row>
    <row r="36" spans="1:17" ht="23.25" x14ac:dyDescent="0.25">
      <c r="A36" s="24">
        <v>110244</v>
      </c>
      <c r="B36" s="24">
        <v>7896226107455</v>
      </c>
      <c r="C36" s="25" t="s">
        <v>55</v>
      </c>
      <c r="D36" s="31">
        <v>14.520567549999999</v>
      </c>
      <c r="E36" s="31">
        <v>19.396342556476949</v>
      </c>
      <c r="F36" s="31">
        <v>15.527571488000001</v>
      </c>
      <c r="G36" s="31">
        <v>20.697081545659334</v>
      </c>
      <c r="H36" s="31">
        <v>15.636014190000001</v>
      </c>
      <c r="I36" s="31">
        <v>20.836850368202644</v>
      </c>
      <c r="J36" s="31">
        <v>15.746</v>
      </c>
      <c r="K36" s="31">
        <v>20.978527186417914</v>
      </c>
      <c r="L36" s="31">
        <v>16.201878192000002</v>
      </c>
      <c r="M36" s="31">
        <v>21.565239522105806</v>
      </c>
      <c r="N36" s="31">
        <v>13.651</v>
      </c>
      <c r="O36" s="31">
        <v>18.870999999999999</v>
      </c>
      <c r="Q36" s="130"/>
    </row>
    <row r="37" spans="1:17" ht="23.25" customHeight="1" x14ac:dyDescent="0.25">
      <c r="A37" s="24">
        <v>110250</v>
      </c>
      <c r="B37" s="24">
        <v>7896226102504</v>
      </c>
      <c r="C37" s="25" t="s">
        <v>22</v>
      </c>
      <c r="D37" s="31">
        <v>41.539372874999998</v>
      </c>
      <c r="E37" s="31">
        <v>55.487631808491315</v>
      </c>
      <c r="F37" s="31">
        <v>44.420135760000001</v>
      </c>
      <c r="G37" s="31">
        <v>59.208690348293196</v>
      </c>
      <c r="H37" s="31">
        <v>44.730360675</v>
      </c>
      <c r="I37" s="31">
        <v>59.608530727530045</v>
      </c>
      <c r="J37" s="31">
        <v>45.045000000000002</v>
      </c>
      <c r="K37" s="31">
        <v>60.013829360611901</v>
      </c>
      <c r="L37" s="31">
        <v>46.349142840000006</v>
      </c>
      <c r="M37" s="31">
        <v>61.692252906976755</v>
      </c>
      <c r="N37" s="31">
        <v>39.06</v>
      </c>
      <c r="O37" s="31">
        <v>53.988999999999997</v>
      </c>
      <c r="P37" s="134"/>
      <c r="Q37" s="130">
        <v>0.125</v>
      </c>
    </row>
    <row r="38" spans="1:17" ht="23.25" customHeight="1" x14ac:dyDescent="0.25">
      <c r="A38" s="24">
        <v>110251</v>
      </c>
      <c r="B38" s="24">
        <v>7896226102511</v>
      </c>
      <c r="C38" s="25" t="s">
        <v>23</v>
      </c>
      <c r="D38" s="31">
        <v>30.273160900000001</v>
      </c>
      <c r="E38" s="31">
        <v>40.438405528008722</v>
      </c>
      <c r="F38" s="31">
        <v>32.372609984</v>
      </c>
      <c r="G38" s="31">
        <v>43.15024723618091</v>
      </c>
      <c r="H38" s="31">
        <v>32.598696420000003</v>
      </c>
      <c r="I38" s="31">
        <v>43.441643838902351</v>
      </c>
      <c r="J38" s="31">
        <v>32.828000000000003</v>
      </c>
      <c r="K38" s="31">
        <v>43.737018320572041</v>
      </c>
      <c r="L38" s="31">
        <v>33.778436256000006</v>
      </c>
      <c r="M38" s="31">
        <v>44.960223741374918</v>
      </c>
      <c r="N38" s="31">
        <v>28.463000000000001</v>
      </c>
      <c r="O38" s="31">
        <v>39.341000000000001</v>
      </c>
      <c r="P38" s="134"/>
      <c r="Q38" s="130">
        <v>0.125</v>
      </c>
    </row>
    <row r="39" spans="1:17" ht="23.25" x14ac:dyDescent="0.25">
      <c r="A39" s="24">
        <v>110252</v>
      </c>
      <c r="B39" s="24">
        <v>7896226102528</v>
      </c>
      <c r="C39" s="25" t="s">
        <v>24</v>
      </c>
      <c r="D39" s="31">
        <v>52.619305500000003</v>
      </c>
      <c r="E39" s="31">
        <v>70.288029104062929</v>
      </c>
      <c r="F39" s="31">
        <v>56.268463680000004</v>
      </c>
      <c r="G39" s="31">
        <v>75.001617743891885</v>
      </c>
      <c r="H39" s="31">
        <v>56.661435900000001</v>
      </c>
      <c r="I39" s="31">
        <v>75.508108853654434</v>
      </c>
      <c r="J39" s="31">
        <v>57.06</v>
      </c>
      <c r="K39" s="31">
        <v>76.021514115140747</v>
      </c>
      <c r="L39" s="31">
        <v>58.712001120000011</v>
      </c>
      <c r="M39" s="31">
        <v>78.147629056989544</v>
      </c>
      <c r="N39" s="31">
        <v>49.466999999999999</v>
      </c>
      <c r="O39" s="31">
        <v>68.382000000000005</v>
      </c>
      <c r="Q39" s="130"/>
    </row>
    <row r="40" spans="1:17" ht="23.25" customHeight="1" x14ac:dyDescent="0.25">
      <c r="A40" s="24">
        <v>110253</v>
      </c>
      <c r="B40" s="24">
        <v>7896226102535</v>
      </c>
      <c r="C40" s="25" t="s">
        <v>39</v>
      </c>
      <c r="D40" s="31">
        <v>64.257154</v>
      </c>
      <c r="E40" s="31">
        <v>85.833681527709516</v>
      </c>
      <c r="F40" s="31">
        <v>68.713399040000013</v>
      </c>
      <c r="G40" s="31">
        <v>91.589777854791222</v>
      </c>
      <c r="H40" s="31">
        <v>69.193285200000005</v>
      </c>
      <c r="I40" s="31">
        <v>92.208289956583272</v>
      </c>
      <c r="J40" s="31">
        <v>69.680000000000007</v>
      </c>
      <c r="K40" s="31">
        <v>92.83524541785853</v>
      </c>
      <c r="L40" s="31">
        <v>71.697375360000009</v>
      </c>
      <c r="M40" s="31">
        <v>95.431594684385402</v>
      </c>
      <c r="N40" s="31">
        <v>60.408000000000001</v>
      </c>
      <c r="O40" s="31">
        <v>83.507999999999996</v>
      </c>
      <c r="Q40" s="130"/>
    </row>
    <row r="41" spans="1:17" ht="23.25" customHeight="1" x14ac:dyDescent="0.25">
      <c r="A41" s="24">
        <v>110254</v>
      </c>
      <c r="B41" s="24">
        <v>7896226102542</v>
      </c>
      <c r="C41" s="25" t="s">
        <v>25</v>
      </c>
      <c r="D41" s="31">
        <v>15.779336425</v>
      </c>
      <c r="E41" s="31">
        <v>21.077785944613051</v>
      </c>
      <c r="F41" s="31">
        <v>16.873636208000001</v>
      </c>
      <c r="G41" s="31">
        <v>22.491284283486401</v>
      </c>
      <c r="H41" s="31">
        <v>16.991479665</v>
      </c>
      <c r="I41" s="31">
        <v>22.6431694811581</v>
      </c>
      <c r="J41" s="31">
        <v>17.111000000000001</v>
      </c>
      <c r="K41" s="31">
        <v>22.797128076133426</v>
      </c>
      <c r="L41" s="31">
        <v>17.606397672000003</v>
      </c>
      <c r="M41" s="31">
        <v>23.434701731408133</v>
      </c>
      <c r="N41" s="31">
        <v>14.839</v>
      </c>
      <c r="O41" s="31">
        <v>20.509</v>
      </c>
      <c r="P41" s="134"/>
      <c r="Q41" s="130">
        <v>0.125</v>
      </c>
    </row>
    <row r="42" spans="1:17" ht="23.25" x14ac:dyDescent="0.25">
      <c r="A42" s="24">
        <v>110255</v>
      </c>
      <c r="B42" s="24">
        <v>7896226102559</v>
      </c>
      <c r="C42" s="25" t="s">
        <v>47</v>
      </c>
      <c r="D42" s="31">
        <v>5.2600861999999999</v>
      </c>
      <c r="E42" s="31">
        <v>7.026339257090342</v>
      </c>
      <c r="F42" s="31">
        <v>5.6248741119999996</v>
      </c>
      <c r="G42" s="31">
        <v>7.4975329059088542</v>
      </c>
      <c r="H42" s="31">
        <v>5.6641575599999996</v>
      </c>
      <c r="I42" s="31">
        <v>7.5481642639545194</v>
      </c>
      <c r="J42" s="31">
        <v>5.7039999999999997</v>
      </c>
      <c r="K42" s="31">
        <v>7.5994867948258467</v>
      </c>
      <c r="L42" s="31">
        <v>5.8691422080000004</v>
      </c>
      <c r="M42" s="31">
        <v>7.8120237669307446</v>
      </c>
      <c r="N42" s="31">
        <v>4.95</v>
      </c>
      <c r="O42" s="31">
        <v>6.84</v>
      </c>
      <c r="P42" s="134"/>
      <c r="Q42" s="130">
        <v>0.125</v>
      </c>
    </row>
    <row r="43" spans="1:17" ht="23.25" x14ac:dyDescent="0.25">
      <c r="A43" s="1">
        <v>110257</v>
      </c>
      <c r="B43" s="1">
        <v>7896226102573</v>
      </c>
      <c r="C43" s="116" t="s">
        <v>31</v>
      </c>
      <c r="D43" s="31">
        <v>37.804564124999999</v>
      </c>
      <c r="E43" s="31">
        <v>50.498733843691895</v>
      </c>
      <c r="F43" s="31">
        <v>40.426317359999999</v>
      </c>
      <c r="G43" s="31">
        <v>53.88523167561948</v>
      </c>
      <c r="H43" s="31">
        <v>40.708649924999996</v>
      </c>
      <c r="I43" s="31">
        <v>54.249122370409452</v>
      </c>
      <c r="J43" s="31">
        <v>40.994999999999997</v>
      </c>
      <c r="K43" s="31">
        <v>54.617980566950486</v>
      </c>
      <c r="L43" s="31">
        <v>42.181887240000002</v>
      </c>
      <c r="M43" s="31">
        <v>56.145496901354463</v>
      </c>
      <c r="N43" s="31">
        <v>35.539000000000001</v>
      </c>
      <c r="O43" s="31">
        <v>49.128999999999998</v>
      </c>
      <c r="P43" s="134"/>
      <c r="Q43" s="130">
        <v>0.125</v>
      </c>
    </row>
    <row r="44" spans="1:17" ht="23.25" x14ac:dyDescent="0.25">
      <c r="A44" s="24">
        <v>110258</v>
      </c>
      <c r="B44" s="24">
        <v>7896226102580</v>
      </c>
      <c r="C44" s="36" t="s">
        <v>26</v>
      </c>
      <c r="D44" s="31">
        <v>73.358099074999998</v>
      </c>
      <c r="E44" s="31">
        <v>97.990578815266417</v>
      </c>
      <c r="F44" s="31">
        <v>78.445496272000014</v>
      </c>
      <c r="G44" s="31">
        <v>104.56192937099291</v>
      </c>
      <c r="H44" s="31">
        <v>78.993350235000008</v>
      </c>
      <c r="I44" s="31">
        <v>105.2680433087865</v>
      </c>
      <c r="J44" s="31">
        <v>79.549000000000007</v>
      </c>
      <c r="K44" s="31">
        <v>105.98379646591889</v>
      </c>
      <c r="L44" s="31">
        <v>81.852102648000013</v>
      </c>
      <c r="M44" s="31">
        <v>108.94787493611042</v>
      </c>
      <c r="N44" s="31">
        <v>68.962999999999994</v>
      </c>
      <c r="O44" s="31">
        <v>95.332999999999998</v>
      </c>
      <c r="P44" s="134"/>
      <c r="Q44" s="130">
        <v>0.125</v>
      </c>
    </row>
    <row r="45" spans="1:17" ht="23.25" customHeight="1" x14ac:dyDescent="0.25">
      <c r="A45" s="24">
        <v>110283</v>
      </c>
      <c r="B45" s="24">
        <v>7896226102832</v>
      </c>
      <c r="C45" s="25" t="s">
        <v>27</v>
      </c>
      <c r="D45" s="31">
        <v>49.851858324999995</v>
      </c>
      <c r="E45" s="31">
        <v>66.591317303479443</v>
      </c>
      <c r="F45" s="31">
        <v>53.309093552</v>
      </c>
      <c r="G45" s="31">
        <v>71.057000589152665</v>
      </c>
      <c r="H45" s="31">
        <v>53.681397884999996</v>
      </c>
      <c r="I45" s="31">
        <v>71.536853426563354</v>
      </c>
      <c r="J45" s="31">
        <v>54.058999999999997</v>
      </c>
      <c r="K45" s="31">
        <v>72.02325677445485</v>
      </c>
      <c r="L45" s="31">
        <v>55.624116168</v>
      </c>
      <c r="M45" s="31">
        <v>74.037551335292619</v>
      </c>
      <c r="N45" s="31">
        <v>46.863</v>
      </c>
      <c r="O45" s="31">
        <v>64.781999999999996</v>
      </c>
      <c r="Q45" s="130"/>
    </row>
    <row r="46" spans="1:17" ht="23.25" x14ac:dyDescent="0.25">
      <c r="A46" s="24">
        <v>110285</v>
      </c>
      <c r="B46" s="24">
        <v>7896226107646</v>
      </c>
      <c r="C46" s="25" t="s">
        <v>43</v>
      </c>
      <c r="D46" s="31">
        <v>19.936501324999998</v>
      </c>
      <c r="E46" s="31">
        <v>26.630860518765093</v>
      </c>
      <c r="F46" s="31">
        <v>21.319101232000001</v>
      </c>
      <c r="G46" s="31">
        <v>28.416753838156303</v>
      </c>
      <c r="H46" s="31">
        <v>21.467991285</v>
      </c>
      <c r="I46" s="31">
        <v>28.608654141380221</v>
      </c>
      <c r="J46" s="31">
        <v>21.619</v>
      </c>
      <c r="K46" s="31">
        <v>28.803174091399015</v>
      </c>
      <c r="L46" s="31">
        <v>22.244913288000003</v>
      </c>
      <c r="M46" s="31">
        <v>29.608720514950171</v>
      </c>
      <c r="N46" s="31">
        <v>18.742000000000001</v>
      </c>
      <c r="O46" s="31">
        <v>25.908000000000001</v>
      </c>
      <c r="Q46" s="130"/>
    </row>
    <row r="47" spans="1:17" ht="23.25" customHeight="1" x14ac:dyDescent="0.25">
      <c r="A47" s="24">
        <v>110260</v>
      </c>
      <c r="B47" s="24">
        <v>7896226102603</v>
      </c>
      <c r="C47" s="25" t="s">
        <v>28</v>
      </c>
      <c r="D47" s="31">
        <v>48.055461424999997</v>
      </c>
      <c r="E47" s="31">
        <v>64.191718973743832</v>
      </c>
      <c r="F47" s="31">
        <v>51.388116208</v>
      </c>
      <c r="G47" s="31">
        <v>68.496482689308621</v>
      </c>
      <c r="H47" s="31">
        <v>51.747004664999999</v>
      </c>
      <c r="I47" s="31">
        <v>68.95904417232363</v>
      </c>
      <c r="J47" s="31">
        <v>52.110999999999997</v>
      </c>
      <c r="K47" s="31">
        <v>69.427920120120916</v>
      </c>
      <c r="L47" s="31">
        <v>53.619717672</v>
      </c>
      <c r="M47" s="31">
        <v>71.369630175057509</v>
      </c>
      <c r="N47" s="31">
        <v>45.173000000000002</v>
      </c>
      <c r="O47" s="31">
        <v>62.447000000000003</v>
      </c>
      <c r="Q47" s="130"/>
    </row>
    <row r="48" spans="1:17" ht="23.25" x14ac:dyDescent="0.25">
      <c r="A48" s="24">
        <v>110259</v>
      </c>
      <c r="B48" s="24">
        <v>7896226107608</v>
      </c>
      <c r="C48" s="25" t="s">
        <v>44</v>
      </c>
      <c r="D48" s="31">
        <v>18.670355049999998</v>
      </c>
      <c r="E48" s="31">
        <v>24.939562517365189</v>
      </c>
      <c r="F48" s="31">
        <v>19.965147487999999</v>
      </c>
      <c r="G48" s="31">
        <v>26.612035626407902</v>
      </c>
      <c r="H48" s="31">
        <v>20.10458169</v>
      </c>
      <c r="I48" s="31">
        <v>26.791748542781068</v>
      </c>
      <c r="J48" s="31">
        <v>20.245999999999999</v>
      </c>
      <c r="K48" s="31">
        <v>26.973914734930588</v>
      </c>
      <c r="L48" s="31">
        <v>20.832162192000002</v>
      </c>
      <c r="M48" s="31">
        <v>27.72830175057501</v>
      </c>
      <c r="N48" s="31">
        <v>17.553000000000001</v>
      </c>
      <c r="O48" s="31">
        <v>24.265000000000001</v>
      </c>
      <c r="Q48" s="130"/>
    </row>
    <row r="49" spans="1:20" ht="23.25" customHeight="1" x14ac:dyDescent="0.25">
      <c r="A49" s="24">
        <v>110280</v>
      </c>
      <c r="B49" s="24">
        <v>7896226102801</v>
      </c>
      <c r="C49" s="25" t="s">
        <v>29</v>
      </c>
      <c r="D49" s="31">
        <v>55.330500000000001</v>
      </c>
      <c r="E49" s="31">
        <v>73.909599478509918</v>
      </c>
      <c r="F49" s="31">
        <v>59.167679999999997</v>
      </c>
      <c r="G49" s="31">
        <v>78.866054409980947</v>
      </c>
      <c r="H49" s="31">
        <v>59.5809</v>
      </c>
      <c r="I49" s="31">
        <v>79.398642327712338</v>
      </c>
      <c r="J49" s="31">
        <v>60</v>
      </c>
      <c r="K49" s="31">
        <v>79.938500646835692</v>
      </c>
      <c r="L49" s="31">
        <v>61.737120000000004</v>
      </c>
      <c r="M49" s="31">
        <v>82.174163046256083</v>
      </c>
      <c r="N49" s="31">
        <v>52.018000000000001</v>
      </c>
      <c r="O49" s="31">
        <v>71.909000000000006</v>
      </c>
      <c r="Q49" s="130"/>
    </row>
    <row r="50" spans="1:20" ht="23.25" x14ac:dyDescent="0.25">
      <c r="A50" s="33">
        <v>110279</v>
      </c>
      <c r="B50" s="33">
        <v>7896226108209</v>
      </c>
      <c r="C50" s="122" t="s">
        <v>45</v>
      </c>
      <c r="D50" s="35">
        <v>21.489444025000001</v>
      </c>
      <c r="E50" s="35">
        <v>28.705256610795274</v>
      </c>
      <c r="F50" s="35">
        <v>22.979740784000001</v>
      </c>
      <c r="G50" s="35">
        <v>30.630261098596431</v>
      </c>
      <c r="H50" s="35">
        <v>23.140228544999999</v>
      </c>
      <c r="I50" s="35">
        <v>30.837109369378013</v>
      </c>
      <c r="J50" s="35">
        <v>23.303000000000001</v>
      </c>
      <c r="K50" s="35">
        <v>31.04678134288687</v>
      </c>
      <c r="L50" s="35">
        <v>23.977668456000004</v>
      </c>
      <c r="M50" s="35">
        <v>31.91507535778176</v>
      </c>
      <c r="N50" s="35">
        <v>20.201000000000001</v>
      </c>
      <c r="O50" s="35">
        <v>27.927</v>
      </c>
      <c r="Q50" s="136"/>
    </row>
    <row r="51" spans="1:20" ht="13.5" customHeight="1" x14ac:dyDescent="0.25"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</row>
    <row r="52" spans="1:20" s="129" customFormat="1" ht="20.25" customHeight="1" x14ac:dyDescent="0.25">
      <c r="A52" s="147" t="s">
        <v>1</v>
      </c>
      <c r="B52" s="147" t="s">
        <v>2</v>
      </c>
      <c r="C52" s="149" t="s">
        <v>42</v>
      </c>
      <c r="D52" s="151">
        <v>0.12</v>
      </c>
      <c r="E52" s="151"/>
      <c r="F52" s="151">
        <v>0.17</v>
      </c>
      <c r="G52" s="151"/>
      <c r="H52" s="151">
        <v>0.17</v>
      </c>
      <c r="I52" s="151"/>
      <c r="J52" s="151">
        <v>0.18</v>
      </c>
      <c r="K52" s="151"/>
      <c r="L52" s="151">
        <v>0.19</v>
      </c>
      <c r="M52" s="151"/>
      <c r="N52" s="152" t="s">
        <v>69</v>
      </c>
      <c r="O52" s="153"/>
      <c r="Q52" s="154" t="s">
        <v>64</v>
      </c>
      <c r="R52" s="128"/>
    </row>
    <row r="53" spans="1:20" ht="30" customHeight="1" x14ac:dyDescent="0.25">
      <c r="A53" s="148"/>
      <c r="B53" s="148"/>
      <c r="C53" s="150"/>
      <c r="D53" s="32" t="s">
        <v>41</v>
      </c>
      <c r="E53" s="32" t="s">
        <v>34</v>
      </c>
      <c r="F53" s="32" t="s">
        <v>41</v>
      </c>
      <c r="G53" s="32" t="s">
        <v>34</v>
      </c>
      <c r="H53" s="32" t="s">
        <v>41</v>
      </c>
      <c r="I53" s="32" t="s">
        <v>34</v>
      </c>
      <c r="J53" s="32" t="s">
        <v>41</v>
      </c>
      <c r="K53" s="32" t="s">
        <v>34</v>
      </c>
      <c r="L53" s="32" t="s">
        <v>41</v>
      </c>
      <c r="M53" s="32" t="s">
        <v>34</v>
      </c>
      <c r="N53" s="32" t="s">
        <v>41</v>
      </c>
      <c r="O53" s="32" t="s">
        <v>34</v>
      </c>
      <c r="Q53" s="155"/>
    </row>
    <row r="54" spans="1:20" ht="23.25" customHeight="1" x14ac:dyDescent="0.25">
      <c r="A54" s="24">
        <v>110506</v>
      </c>
      <c r="B54" s="24">
        <v>7896226105062</v>
      </c>
      <c r="C54" s="30" t="s">
        <v>35</v>
      </c>
      <c r="D54" s="31">
        <v>31.646279475</v>
      </c>
      <c r="E54" s="31">
        <v>42.27259542173374</v>
      </c>
      <c r="F54" s="31">
        <v>33.840954576000001</v>
      </c>
      <c r="G54" s="31">
        <v>45.107439819788603</v>
      </c>
      <c r="H54" s="31">
        <v>34.077295755000002</v>
      </c>
      <c r="I54" s="31">
        <v>45.412053479335079</v>
      </c>
      <c r="J54" s="31">
        <v>34.317</v>
      </c>
      <c r="K54" s="31">
        <v>45.720825444957676</v>
      </c>
      <c r="L54" s="31">
        <v>35.310545784000006</v>
      </c>
      <c r="M54" s="31">
        <v>46.999512554306172</v>
      </c>
      <c r="N54" s="31">
        <v>29.75</v>
      </c>
      <c r="O54" s="31">
        <v>41.127000000000002</v>
      </c>
      <c r="P54" s="134"/>
      <c r="Q54" s="138">
        <v>0.04</v>
      </c>
      <c r="T54" s="170"/>
    </row>
    <row r="55" spans="1:20" ht="23.25" customHeight="1" x14ac:dyDescent="0.25">
      <c r="A55" s="24">
        <v>110514</v>
      </c>
      <c r="B55" s="24">
        <v>7896226105147</v>
      </c>
      <c r="C55" s="30" t="s">
        <v>40</v>
      </c>
      <c r="D55" s="31">
        <v>56.240686724999996</v>
      </c>
      <c r="E55" s="31">
        <v>75.125412389931398</v>
      </c>
      <c r="F55" s="31">
        <v>60.140988335999999</v>
      </c>
      <c r="G55" s="31">
        <v>80.163401005025136</v>
      </c>
      <c r="H55" s="31">
        <v>60.561005805000001</v>
      </c>
      <c r="I55" s="31">
        <v>80.704749994003208</v>
      </c>
      <c r="J55" s="31">
        <v>60.987000000000002</v>
      </c>
      <c r="K55" s="31">
        <v>81.253488982476142</v>
      </c>
      <c r="L55" s="31">
        <v>62.752695624000005</v>
      </c>
      <c r="M55" s="31">
        <v>83.525928028366991</v>
      </c>
      <c r="N55" s="31">
        <v>52.872</v>
      </c>
      <c r="O55" s="31">
        <v>73.088999999999999</v>
      </c>
      <c r="Q55" s="130"/>
      <c r="T55" s="170"/>
    </row>
    <row r="56" spans="1:20" ht="23.25" customHeight="1" x14ac:dyDescent="0.25">
      <c r="A56" s="24">
        <v>110516</v>
      </c>
      <c r="B56" s="24">
        <v>7896226105161</v>
      </c>
      <c r="C56" s="30" t="s">
        <v>49</v>
      </c>
      <c r="D56" s="31">
        <v>35.944537150000002</v>
      </c>
      <c r="E56" s="31">
        <v>48.014139474555989</v>
      </c>
      <c r="F56" s="31">
        <v>38.437297184000002</v>
      </c>
      <c r="G56" s="31">
        <v>51.234017813203955</v>
      </c>
      <c r="H56" s="31">
        <v>38.705738670000002</v>
      </c>
      <c r="I56" s="31">
        <v>51.580004677492866</v>
      </c>
      <c r="J56" s="31">
        <v>38.978000000000002</v>
      </c>
      <c r="K56" s="31">
        <v>51.9307146368727</v>
      </c>
      <c r="L56" s="31">
        <v>40.106491056000003</v>
      </c>
      <c r="M56" s="31">
        <v>53.383075453616158</v>
      </c>
      <c r="N56" s="31">
        <v>33.792000000000002</v>
      </c>
      <c r="O56" s="31">
        <v>46.712000000000003</v>
      </c>
      <c r="P56" s="134"/>
      <c r="Q56" s="130"/>
      <c r="T56" s="170"/>
    </row>
    <row r="57" spans="1:20" ht="23.25" customHeight="1" x14ac:dyDescent="0.25">
      <c r="A57" s="24">
        <v>110517</v>
      </c>
      <c r="B57" s="24">
        <v>7896226105178</v>
      </c>
      <c r="C57" s="30" t="s">
        <v>50</v>
      </c>
      <c r="D57" s="31">
        <v>21.520797975000001</v>
      </c>
      <c r="E57" s="31">
        <v>28.747138717166429</v>
      </c>
      <c r="F57" s="31">
        <v>23.013269135999998</v>
      </c>
      <c r="G57" s="31">
        <v>30.674951862762086</v>
      </c>
      <c r="H57" s="31">
        <v>23.173991054999998</v>
      </c>
      <c r="I57" s="31">
        <v>30.882101933363714</v>
      </c>
      <c r="J57" s="31">
        <v>23.337</v>
      </c>
      <c r="K57" s="31">
        <v>31.092079826586744</v>
      </c>
      <c r="L57" s="31">
        <v>24.012652824000003</v>
      </c>
      <c r="M57" s="31">
        <v>31.961640716841305</v>
      </c>
      <c r="N57" s="31">
        <v>20.231999999999999</v>
      </c>
      <c r="O57" s="31">
        <v>27.969000000000001</v>
      </c>
      <c r="P57" s="134"/>
      <c r="Q57" s="130"/>
      <c r="T57" s="170"/>
    </row>
    <row r="58" spans="1:20" ht="23.25" customHeight="1" x14ac:dyDescent="0.25">
      <c r="A58" s="24">
        <v>110519</v>
      </c>
      <c r="B58" s="24">
        <v>7896226105192</v>
      </c>
      <c r="C58" s="30" t="s">
        <v>57</v>
      </c>
      <c r="D58" s="31">
        <v>53.859630875000001</v>
      </c>
      <c r="E58" s="31">
        <v>71.944835959039523</v>
      </c>
      <c r="F58" s="31">
        <v>57.594805839999999</v>
      </c>
      <c r="G58" s="31">
        <v>76.769531796915615</v>
      </c>
      <c r="H58" s="31">
        <v>57.997041074999999</v>
      </c>
      <c r="I58" s="31">
        <v>77.287961752500649</v>
      </c>
      <c r="J58" s="31">
        <v>58.405000000000001</v>
      </c>
      <c r="K58" s="31">
        <v>77.813468837973986</v>
      </c>
      <c r="L58" s="31">
        <v>60.095941560000007</v>
      </c>
      <c r="M58" s="31">
        <v>79.98969987860977</v>
      </c>
      <c r="N58" s="31">
        <v>50.634</v>
      </c>
      <c r="O58" s="31">
        <v>69.995999999999995</v>
      </c>
      <c r="Q58" s="130"/>
      <c r="T58" s="170"/>
    </row>
    <row r="59" spans="1:20" ht="23.25" customHeight="1" x14ac:dyDescent="0.25">
      <c r="A59" s="24">
        <v>110520</v>
      </c>
      <c r="B59" s="24">
        <v>7896226105208</v>
      </c>
      <c r="C59" s="30" t="s">
        <v>58</v>
      </c>
      <c r="D59" s="31">
        <v>56.929551449999998</v>
      </c>
      <c r="E59" s="31">
        <v>76.045586903438846</v>
      </c>
      <c r="F59" s="31">
        <v>60.877625952000002</v>
      </c>
      <c r="G59" s="31">
        <v>81.145283382429398</v>
      </c>
      <c r="H59" s="31">
        <v>61.30278801</v>
      </c>
      <c r="I59" s="31">
        <v>81.693263090983237</v>
      </c>
      <c r="J59" s="31">
        <v>61.734000000000002</v>
      </c>
      <c r="K59" s="31">
        <v>82.248723315529247</v>
      </c>
      <c r="L59" s="31">
        <v>63.521322768000005</v>
      </c>
      <c r="M59" s="31">
        <v>84.548996358292882</v>
      </c>
      <c r="N59" s="31">
        <v>53.518999999999998</v>
      </c>
      <c r="O59" s="31">
        <v>73.984999999999999</v>
      </c>
      <c r="Q59" s="130"/>
      <c r="T59" s="170"/>
    </row>
    <row r="60" spans="1:20" ht="23.25" customHeight="1" x14ac:dyDescent="0.25">
      <c r="A60" s="24">
        <v>110524</v>
      </c>
      <c r="B60" s="24">
        <v>7896226105246</v>
      </c>
      <c r="C60" s="30" t="s">
        <v>59</v>
      </c>
      <c r="D60" s="31">
        <v>28.428810899999998</v>
      </c>
      <c r="E60" s="31">
        <v>37.974752212058391</v>
      </c>
      <c r="F60" s="31">
        <v>30.400353983999999</v>
      </c>
      <c r="G60" s="31">
        <v>40.521378755848211</v>
      </c>
      <c r="H60" s="31">
        <v>30.61266642</v>
      </c>
      <c r="I60" s="31">
        <v>40.795022427978601</v>
      </c>
      <c r="J60" s="31">
        <v>30.827999999999999</v>
      </c>
      <c r="K60" s="31">
        <v>41.072401632344182</v>
      </c>
      <c r="L60" s="31">
        <v>31.720532256000002</v>
      </c>
      <c r="M60" s="31">
        <v>42.22108497316637</v>
      </c>
      <c r="N60" s="31">
        <v>26.727</v>
      </c>
      <c r="O60" s="31">
        <v>36.947000000000003</v>
      </c>
      <c r="Q60" s="130"/>
      <c r="T60" s="170"/>
    </row>
    <row r="61" spans="1:20" ht="23.25" customHeight="1" x14ac:dyDescent="0.25">
      <c r="A61" s="24">
        <v>110525</v>
      </c>
      <c r="B61" s="24">
        <v>7896226105253</v>
      </c>
      <c r="C61" s="30" t="s">
        <v>60</v>
      </c>
      <c r="D61" s="31">
        <v>91.985111900000007</v>
      </c>
      <c r="E61" s="31">
        <v>122.87224547970679</v>
      </c>
      <c r="F61" s="31">
        <v>98.364295744000003</v>
      </c>
      <c r="G61" s="31">
        <v>131.11218658811299</v>
      </c>
      <c r="H61" s="31">
        <v>99.051260220000003</v>
      </c>
      <c r="I61" s="31">
        <v>131.99759624841084</v>
      </c>
      <c r="J61" s="31">
        <v>99.748000000000005</v>
      </c>
      <c r="K61" s="31">
        <v>132.89509270867612</v>
      </c>
      <c r="L61" s="31">
        <v>102.63590409600002</v>
      </c>
      <c r="M61" s="31">
        <v>136.61180692563255</v>
      </c>
      <c r="N61" s="31">
        <v>86.474999999999994</v>
      </c>
      <c r="O61" s="31">
        <v>119.542</v>
      </c>
      <c r="Q61" s="130"/>
      <c r="T61" s="170"/>
    </row>
    <row r="62" spans="1:20" s="139" customFormat="1" ht="23.25" customHeight="1" x14ac:dyDescent="0.25">
      <c r="A62" s="24">
        <v>110540</v>
      </c>
      <c r="B62" s="24">
        <v>7896226105406</v>
      </c>
      <c r="C62" s="118" t="s">
        <v>65</v>
      </c>
      <c r="D62" s="31">
        <v>51.774999999999999</v>
      </c>
      <c r="E62" s="31">
        <v>68.868519781718945</v>
      </c>
      <c r="F62" s="31">
        <v>51.774999999999999</v>
      </c>
      <c r="G62" s="31">
        <v>68.868519781718945</v>
      </c>
      <c r="H62" s="31">
        <v>51.774999999999999</v>
      </c>
      <c r="I62" s="31">
        <v>68.868519781718945</v>
      </c>
      <c r="J62" s="31">
        <v>51.774999999999999</v>
      </c>
      <c r="K62" s="31">
        <v>68.868519781718945</v>
      </c>
      <c r="L62" s="31">
        <v>51.774999999999999</v>
      </c>
      <c r="M62" s="31">
        <v>68.868519781718945</v>
      </c>
      <c r="N62" s="31">
        <v>51.774999999999999</v>
      </c>
      <c r="O62" s="31">
        <v>68.868519781718945</v>
      </c>
      <c r="Q62" s="130"/>
      <c r="R62" s="140"/>
      <c r="T62" s="170"/>
    </row>
    <row r="63" spans="1:20" ht="23.25" customHeight="1" x14ac:dyDescent="0.25">
      <c r="A63" s="33">
        <v>110550</v>
      </c>
      <c r="B63" s="33">
        <v>7896226105505</v>
      </c>
      <c r="C63" s="103" t="s">
        <v>68</v>
      </c>
      <c r="D63" s="35">
        <v>32.252000000000002</v>
      </c>
      <c r="E63" s="35">
        <v>42.9</v>
      </c>
      <c r="F63" s="35">
        <v>32.252000000000002</v>
      </c>
      <c r="G63" s="35">
        <v>42.9</v>
      </c>
      <c r="H63" s="35">
        <v>32.252000000000002</v>
      </c>
      <c r="I63" s="35">
        <v>42.9</v>
      </c>
      <c r="J63" s="35">
        <v>32.252000000000002</v>
      </c>
      <c r="K63" s="35">
        <v>42.9</v>
      </c>
      <c r="L63" s="35">
        <v>32.252000000000002</v>
      </c>
      <c r="M63" s="35">
        <v>42.9</v>
      </c>
      <c r="N63" s="35">
        <v>32.252000000000002</v>
      </c>
      <c r="O63" s="35">
        <v>42.9</v>
      </c>
      <c r="Q63" s="136"/>
      <c r="T63" s="170"/>
    </row>
    <row r="64" spans="1:20" ht="15" customHeight="1" x14ac:dyDescent="0.25">
      <c r="A64" s="141"/>
      <c r="B64" s="22"/>
      <c r="C64" s="2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</row>
    <row r="65" spans="1:15" ht="21" x14ac:dyDescent="0.25">
      <c r="A65" s="23" t="s">
        <v>32</v>
      </c>
      <c r="B65" s="17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4"/>
    </row>
    <row r="66" spans="1:15" x14ac:dyDescent="0.25">
      <c r="A66" s="10"/>
      <c r="B66" s="173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3"/>
    </row>
    <row r="67" spans="1:15" x14ac:dyDescent="0.25">
      <c r="A67" s="26"/>
      <c r="B67" s="174"/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12"/>
      <c r="N67" s="12"/>
      <c r="O67" s="13"/>
    </row>
    <row r="68" spans="1:15" x14ac:dyDescent="0.25">
      <c r="A68" s="14"/>
      <c r="B68" s="175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3"/>
    </row>
    <row r="69" spans="1:15" x14ac:dyDescent="0.25">
      <c r="A69" s="16" t="s">
        <v>37</v>
      </c>
      <c r="B69" s="176"/>
      <c r="C69" s="1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7" t="s">
        <v>71</v>
      </c>
    </row>
    <row r="70" spans="1:15" x14ac:dyDescent="0.25">
      <c r="A70" s="18" t="s">
        <v>38</v>
      </c>
      <c r="B70" s="177"/>
      <c r="C70" s="1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1"/>
    </row>
    <row r="71" spans="1:15" ht="21" x14ac:dyDescent="0.25">
      <c r="A71" s="15"/>
      <c r="B71" s="178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</row>
    <row r="74" spans="1:15" x14ac:dyDescent="0.25">
      <c r="B74" s="117"/>
    </row>
  </sheetData>
  <mergeCells count="20">
    <mergeCell ref="A3:A4"/>
    <mergeCell ref="B3:B4"/>
    <mergeCell ref="C3:C4"/>
    <mergeCell ref="Q3:Q4"/>
    <mergeCell ref="D3:E3"/>
    <mergeCell ref="F3:G3"/>
    <mergeCell ref="J3:K3"/>
    <mergeCell ref="L3:M3"/>
    <mergeCell ref="N3:O3"/>
    <mergeCell ref="H3:I3"/>
    <mergeCell ref="J52:K52"/>
    <mergeCell ref="L52:M52"/>
    <mergeCell ref="N52:O52"/>
    <mergeCell ref="Q52:Q53"/>
    <mergeCell ref="H52:I52"/>
    <mergeCell ref="A52:A53"/>
    <mergeCell ref="B52:B53"/>
    <mergeCell ref="C52:C53"/>
    <mergeCell ref="D52:E52"/>
    <mergeCell ref="F52:G52"/>
  </mergeCells>
  <printOptions horizontalCentered="1"/>
  <pageMargins left="0" right="0" top="0" bottom="0" header="0" footer="0"/>
  <pageSetup paperSize="9" scale="3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opLeftCell="D1" workbookViewId="0">
      <pane xSplit="1" ySplit="4" topLeftCell="E5" activePane="bottomRight" state="frozen"/>
      <selection activeCell="D1" sqref="D1"/>
      <selection pane="topRight" activeCell="E1" sqref="E1"/>
      <selection pane="bottomLeft" activeCell="D5" sqref="D5"/>
      <selection pane="bottomRight" activeCell="E5" sqref="E5"/>
    </sheetView>
  </sheetViews>
  <sheetFormatPr defaultRowHeight="12" outlineLevelCol="1" x14ac:dyDescent="0.2"/>
  <cols>
    <col min="1" max="1" width="10.140625" style="46" customWidth="1"/>
    <col min="2" max="2" width="16.140625" style="46" hidden="1" customWidth="1" outlineLevel="1"/>
    <col min="3" max="3" width="14.85546875" style="46" hidden="1" customWidth="1" outlineLevel="1"/>
    <col min="4" max="4" width="40.42578125" style="46" bestFit="1" customWidth="1" collapsed="1"/>
    <col min="5" max="14" width="9.140625" style="46" customWidth="1"/>
    <col min="15" max="15" width="2.42578125" style="46" customWidth="1"/>
    <col min="16" max="16" width="9.140625" style="46"/>
    <col min="17" max="17" width="7.7109375" style="46" customWidth="1"/>
    <col min="18" max="18" width="9.140625" style="46"/>
    <col min="19" max="19" width="9.140625" style="109"/>
    <col min="20" max="16384" width="9.140625" style="46"/>
  </cols>
  <sheetData>
    <row r="1" spans="1:19" x14ac:dyDescent="0.2">
      <c r="A1" s="38" t="str">
        <f>'Entrada de Dados'!A1</f>
        <v xml:space="preserve"> MARJAN INDÚSTRIA E COMÉRCIO LTDA                                                                                  TABELA DE PREÇOS</v>
      </c>
      <c r="B1" s="39"/>
      <c r="C1" s="40"/>
      <c r="D1" s="41"/>
      <c r="E1" s="42"/>
      <c r="F1" s="42"/>
      <c r="G1" s="42"/>
      <c r="H1" s="42"/>
      <c r="I1" s="43"/>
      <c r="J1" s="43"/>
      <c r="K1" s="43"/>
      <c r="L1" s="43"/>
      <c r="M1" s="44"/>
      <c r="N1" s="45" t="str">
        <f>'Entrada de Dados'!O1</f>
        <v>VIGÊNCIA A PARTIR DE 01/04/2016</v>
      </c>
    </row>
    <row r="2" spans="1:19" x14ac:dyDescent="0.2">
      <c r="A2" s="47"/>
      <c r="B2" s="47"/>
      <c r="C2" s="47"/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9" ht="12" customHeight="1" x14ac:dyDescent="0.2">
      <c r="A3" s="160" t="str">
        <f>'Entrada de Dados'!A3</f>
        <v>COD</v>
      </c>
      <c r="B3" s="160" t="e">
        <f>'Entrada de Dados'!#REF!</f>
        <v>#REF!</v>
      </c>
      <c r="C3" s="160" t="str">
        <f>'Entrada de Dados'!B3</f>
        <v>CODIGO BARRAS</v>
      </c>
      <c r="D3" s="162" t="str">
        <f>'Entrada de Dados'!C3</f>
        <v xml:space="preserve">PRODUTOS </v>
      </c>
      <c r="E3" s="157">
        <f>'Entrada de Dados'!D3</f>
        <v>0.12</v>
      </c>
      <c r="F3" s="157">
        <f>'Entrada de Dados'!E3</f>
        <v>0</v>
      </c>
      <c r="G3" s="157">
        <f>'Entrada de Dados'!F3</f>
        <v>0.17</v>
      </c>
      <c r="H3" s="157">
        <f>'Entrada de Dados'!G3</f>
        <v>0</v>
      </c>
      <c r="I3" s="157">
        <f>'Entrada de Dados'!J3</f>
        <v>0.18</v>
      </c>
      <c r="J3" s="157">
        <f>'Entrada de Dados'!K3</f>
        <v>0</v>
      </c>
      <c r="K3" s="157">
        <f>'Entrada de Dados'!L3</f>
        <v>0.2</v>
      </c>
      <c r="L3" s="157">
        <f>'Entrada de Dados'!M3</f>
        <v>0</v>
      </c>
      <c r="M3" s="158" t="str">
        <f>'Entrada de Dados'!N3</f>
        <v>Zona Franca - 18%</v>
      </c>
      <c r="N3" s="159">
        <f>'Entrada de Dados'!O3</f>
        <v>0</v>
      </c>
      <c r="P3" s="168" t="s">
        <v>66</v>
      </c>
      <c r="R3" s="164" t="e">
        <f>'Entrada de Dados'!#REF!</f>
        <v>#REF!</v>
      </c>
      <c r="S3" s="166" t="e">
        <f>'Entrada de Dados'!#REF!</f>
        <v>#REF!</v>
      </c>
    </row>
    <row r="4" spans="1:19" ht="12" customHeight="1" x14ac:dyDescent="0.2">
      <c r="A4" s="161">
        <f>'Entrada de Dados'!A4</f>
        <v>0</v>
      </c>
      <c r="B4" s="161" t="e">
        <f>'Entrada de Dados'!#REF!</f>
        <v>#REF!</v>
      </c>
      <c r="C4" s="161">
        <f>'Entrada de Dados'!B4</f>
        <v>0</v>
      </c>
      <c r="D4" s="163">
        <f>'Entrada de Dados'!C4</f>
        <v>0</v>
      </c>
      <c r="E4" s="50" t="str">
        <f>'Entrada de Dados'!D4</f>
        <v>Fabrica</v>
      </c>
      <c r="F4" s="50" t="str">
        <f>'Entrada de Dados'!E4</f>
        <v>Max Cons</v>
      </c>
      <c r="G4" s="50" t="str">
        <f>'Entrada de Dados'!F4</f>
        <v>Fabrica</v>
      </c>
      <c r="H4" s="50" t="str">
        <f>'Entrada de Dados'!G4</f>
        <v>Max Cons</v>
      </c>
      <c r="I4" s="50" t="str">
        <f>'Entrada de Dados'!J4</f>
        <v>Fabrica</v>
      </c>
      <c r="J4" s="50" t="str">
        <f>'Entrada de Dados'!K4</f>
        <v>Max Cons</v>
      </c>
      <c r="K4" s="50" t="str">
        <f>'Entrada de Dados'!L4</f>
        <v>Fabrica</v>
      </c>
      <c r="L4" s="50" t="str">
        <f>'Entrada de Dados'!M4</f>
        <v>Max Cons</v>
      </c>
      <c r="M4" s="50" t="str">
        <f>'Entrada de Dados'!N4</f>
        <v>Fabrica</v>
      </c>
      <c r="N4" s="50" t="str">
        <f>'Entrada de Dados'!O4</f>
        <v>Max Cons</v>
      </c>
      <c r="P4" s="169"/>
      <c r="R4" s="165"/>
      <c r="S4" s="167"/>
    </row>
    <row r="5" spans="1:19" ht="15" x14ac:dyDescent="0.2">
      <c r="A5" s="51">
        <f>'Entrada de Dados'!A5</f>
        <v>110115</v>
      </c>
      <c r="B5" s="51" t="e">
        <f>'Entrada de Dados'!#REF!</f>
        <v>#REF!</v>
      </c>
      <c r="C5" s="51">
        <f>'Entrada de Dados'!B5</f>
        <v>7896226101156</v>
      </c>
      <c r="D5" s="52" t="str">
        <f>'Entrada de Dados'!C5</f>
        <v>APLAUSE 20MG - CAIXA COM 30 COMPRIMIDOS</v>
      </c>
      <c r="E5" s="53">
        <f>'Entrada de Dados'!D5</f>
        <v>58.822776724999997</v>
      </c>
      <c r="F5" s="53">
        <f>'Entrada de Dados'!E5</f>
        <v>78.574527032261855</v>
      </c>
      <c r="G5" s="53">
        <f>'Entrada de Dados'!F5</f>
        <v>62.902146735999999</v>
      </c>
      <c r="H5" s="53">
        <f>'Entrada de Dados'!G5</f>
        <v>83.843816877490909</v>
      </c>
      <c r="I5" s="53">
        <f>'Entrada de Dados'!J5</f>
        <v>63.786999999999999</v>
      </c>
      <c r="J5" s="53">
        <f>'Entrada de Dados'!K5</f>
        <v>84.983952345995135</v>
      </c>
      <c r="K5" s="53">
        <f>'Entrada de Dados'!L5</f>
        <v>65.633761224000011</v>
      </c>
      <c r="L5" s="53">
        <f>'Entrada de Dados'!M5</f>
        <v>87.36072230385895</v>
      </c>
      <c r="M5" s="53">
        <f>'Entrada de Dados'!N5</f>
        <v>55.3</v>
      </c>
      <c r="N5" s="53">
        <f>'Entrada de Dados'!O5</f>
        <v>76.445999999999998</v>
      </c>
      <c r="P5" s="104" t="str">
        <f>IF('Entrada de Dados'!Q5=0,"",'Entrada de Dados'!Q5)</f>
        <v/>
      </c>
      <c r="R5" s="97" t="e">
        <f>'Entrada de Dados'!#REF!</f>
        <v>#REF!</v>
      </c>
      <c r="S5" s="110" t="e">
        <f>'Entrada de Dados'!#REF!</f>
        <v>#REF!</v>
      </c>
    </row>
    <row r="6" spans="1:19" ht="15" x14ac:dyDescent="0.25">
      <c r="A6" s="54">
        <f>'Entrada de Dados'!A6</f>
        <v>110114</v>
      </c>
      <c r="B6" s="54" t="e">
        <f>'Entrada de Dados'!#REF!</f>
        <v>#REF!</v>
      </c>
      <c r="C6" s="54">
        <f>'Entrada de Dados'!B6</f>
        <v>7896226101149</v>
      </c>
      <c r="D6" s="57" t="str">
        <f>'Entrada de Dados'!C6</f>
        <v>APLAUSE COMP REV CT C/ 20 OR</v>
      </c>
      <c r="E6" s="55">
        <f>'Entrada de Dados'!D6</f>
        <v>41.089351475000001</v>
      </c>
      <c r="F6" s="55">
        <f>'Entrada de Dados'!E6</f>
        <v>54.886500399399438</v>
      </c>
      <c r="G6" s="55">
        <f>'Entrada de Dados'!F6</f>
        <v>43.938905296000001</v>
      </c>
      <c r="H6" s="55">
        <f>'Entrada de Dados'!G6</f>
        <v>58.567246439092017</v>
      </c>
      <c r="I6" s="55">
        <f>'Entrada de Dados'!J6</f>
        <v>44.557000000000002</v>
      </c>
      <c r="J6" s="55">
        <f>'Entrada de Dados'!K6</f>
        <v>59.363662888684303</v>
      </c>
      <c r="K6" s="55">
        <f>'Entrada de Dados'!L6</f>
        <v>45.847014264000009</v>
      </c>
      <c r="L6" s="55">
        <f>'Entrada de Dados'!M6</f>
        <v>61.023903047533878</v>
      </c>
      <c r="M6" s="55">
        <f>'Entrada de Dados'!N6</f>
        <v>38.627000000000002</v>
      </c>
      <c r="N6" s="55">
        <f>'Entrada de Dados'!O6</f>
        <v>53.398000000000003</v>
      </c>
      <c r="P6" s="105" t="str">
        <f>IF('Entrada de Dados'!Q6=0,"",'Entrada de Dados'!Q6)</f>
        <v/>
      </c>
      <c r="R6" s="97" t="e">
        <f>'Entrada de Dados'!#REF!</f>
        <v>#REF!</v>
      </c>
      <c r="S6" s="110" t="e">
        <f>'Entrada de Dados'!#REF!</f>
        <v>#REF!</v>
      </c>
    </row>
    <row r="7" spans="1:19" ht="15" x14ac:dyDescent="0.25">
      <c r="A7" s="54" t="e">
        <f>'Entrada de Dados'!#REF!</f>
        <v>#REF!</v>
      </c>
      <c r="B7" s="54" t="e">
        <f>'Entrada de Dados'!#REF!</f>
        <v>#REF!</v>
      </c>
      <c r="C7" s="54" t="e">
        <f>'Entrada de Dados'!#REF!</f>
        <v>#REF!</v>
      </c>
      <c r="D7" s="57" t="e">
        <f>'Entrada de Dados'!#REF!</f>
        <v>#REF!</v>
      </c>
      <c r="E7" s="55" t="e">
        <f>'Entrada de Dados'!#REF!</f>
        <v>#REF!</v>
      </c>
      <c r="F7" s="55" t="e">
        <f>'Entrada de Dados'!#REF!</f>
        <v>#REF!</v>
      </c>
      <c r="G7" s="55" t="e">
        <f>'Entrada de Dados'!#REF!</f>
        <v>#REF!</v>
      </c>
      <c r="H7" s="55" t="e">
        <f>'Entrada de Dados'!#REF!</f>
        <v>#REF!</v>
      </c>
      <c r="I7" s="55" t="e">
        <f>'Entrada de Dados'!#REF!</f>
        <v>#REF!</v>
      </c>
      <c r="J7" s="55" t="e">
        <f>'Entrada de Dados'!#REF!</f>
        <v>#REF!</v>
      </c>
      <c r="K7" s="55" t="e">
        <f>'Entrada de Dados'!#REF!</f>
        <v>#REF!</v>
      </c>
      <c r="L7" s="55" t="e">
        <f>'Entrada de Dados'!#REF!</f>
        <v>#REF!</v>
      </c>
      <c r="M7" s="55" t="e">
        <f>'Entrada de Dados'!#REF!</f>
        <v>#REF!</v>
      </c>
      <c r="N7" s="55" t="e">
        <f>'Entrada de Dados'!#REF!</f>
        <v>#REF!</v>
      </c>
      <c r="P7" s="105" t="e">
        <f>IF('Entrada de Dados'!#REF!=0,"",'Entrada de Dados'!#REF!)</f>
        <v>#REF!</v>
      </c>
      <c r="R7" s="98" t="e">
        <f>'Entrada de Dados'!#REF!</f>
        <v>#REF!</v>
      </c>
      <c r="S7" s="111" t="e">
        <f>'Entrada de Dados'!#REF!</f>
        <v>#REF!</v>
      </c>
    </row>
    <row r="8" spans="1:19" ht="15" x14ac:dyDescent="0.25">
      <c r="A8" s="54" t="e">
        <f>'Entrada de Dados'!#REF!</f>
        <v>#REF!</v>
      </c>
      <c r="B8" s="54" t="e">
        <f>'Entrada de Dados'!#REF!</f>
        <v>#REF!</v>
      </c>
      <c r="C8" s="54" t="e">
        <f>'Entrada de Dados'!#REF!</f>
        <v>#REF!</v>
      </c>
      <c r="D8" s="57" t="e">
        <f>'Entrada de Dados'!#REF!</f>
        <v>#REF!</v>
      </c>
      <c r="E8" s="55" t="e">
        <f>'Entrada de Dados'!#REF!</f>
        <v>#REF!</v>
      </c>
      <c r="F8" s="55" t="e">
        <f>'Entrada de Dados'!#REF!</f>
        <v>#REF!</v>
      </c>
      <c r="G8" s="55" t="e">
        <f>'Entrada de Dados'!#REF!</f>
        <v>#REF!</v>
      </c>
      <c r="H8" s="55" t="e">
        <f>'Entrada de Dados'!#REF!</f>
        <v>#REF!</v>
      </c>
      <c r="I8" s="55" t="e">
        <f>'Entrada de Dados'!#REF!</f>
        <v>#REF!</v>
      </c>
      <c r="J8" s="55" t="e">
        <f>'Entrada de Dados'!#REF!</f>
        <v>#REF!</v>
      </c>
      <c r="K8" s="55" t="e">
        <f>'Entrada de Dados'!#REF!</f>
        <v>#REF!</v>
      </c>
      <c r="L8" s="55" t="e">
        <f>'Entrada de Dados'!#REF!</f>
        <v>#REF!</v>
      </c>
      <c r="M8" s="55" t="e">
        <f>'Entrada de Dados'!#REF!</f>
        <v>#REF!</v>
      </c>
      <c r="N8" s="55" t="e">
        <f>'Entrada de Dados'!#REF!</f>
        <v>#REF!</v>
      </c>
      <c r="P8" s="105" t="e">
        <f>IF('Entrada de Dados'!#REF!=0,"",'Entrada de Dados'!#REF!)</f>
        <v>#REF!</v>
      </c>
      <c r="R8" s="98" t="e">
        <f>'Entrada de Dados'!#REF!</f>
        <v>#REF!</v>
      </c>
      <c r="S8" s="111" t="e">
        <f>'Entrada de Dados'!#REF!</f>
        <v>#REF!</v>
      </c>
    </row>
    <row r="9" spans="1:19" ht="15" x14ac:dyDescent="0.25">
      <c r="A9" s="54" t="e">
        <f>'Entrada de Dados'!#REF!</f>
        <v>#REF!</v>
      </c>
      <c r="B9" s="54" t="e">
        <f>'Entrada de Dados'!#REF!</f>
        <v>#REF!</v>
      </c>
      <c r="C9" s="54" t="e">
        <f>'Entrada de Dados'!#REF!</f>
        <v>#REF!</v>
      </c>
      <c r="D9" s="57" t="e">
        <f>'Entrada de Dados'!#REF!</f>
        <v>#REF!</v>
      </c>
      <c r="E9" s="55" t="e">
        <f>'Entrada de Dados'!#REF!</f>
        <v>#REF!</v>
      </c>
      <c r="F9" s="55" t="e">
        <f>'Entrada de Dados'!#REF!</f>
        <v>#REF!</v>
      </c>
      <c r="G9" s="55" t="e">
        <f>'Entrada de Dados'!#REF!</f>
        <v>#REF!</v>
      </c>
      <c r="H9" s="55" t="e">
        <f>'Entrada de Dados'!#REF!</f>
        <v>#REF!</v>
      </c>
      <c r="I9" s="55" t="e">
        <f>'Entrada de Dados'!#REF!</f>
        <v>#REF!</v>
      </c>
      <c r="J9" s="55" t="e">
        <f>'Entrada de Dados'!#REF!</f>
        <v>#REF!</v>
      </c>
      <c r="K9" s="55" t="e">
        <f>'Entrada de Dados'!#REF!</f>
        <v>#REF!</v>
      </c>
      <c r="L9" s="55" t="e">
        <f>'Entrada de Dados'!#REF!</f>
        <v>#REF!</v>
      </c>
      <c r="M9" s="55" t="e">
        <f>'Entrada de Dados'!#REF!</f>
        <v>#REF!</v>
      </c>
      <c r="N9" s="55" t="e">
        <f>'Entrada de Dados'!#REF!</f>
        <v>#REF!</v>
      </c>
      <c r="P9" s="105" t="e">
        <f>IF('Entrada de Dados'!#REF!=0,"",'Entrada de Dados'!#REF!)</f>
        <v>#REF!</v>
      </c>
      <c r="R9" s="98" t="e">
        <f>'Entrada de Dados'!#REF!</f>
        <v>#REF!</v>
      </c>
      <c r="S9" s="111" t="e">
        <f>'Entrada de Dados'!#REF!</f>
        <v>#REF!</v>
      </c>
    </row>
    <row r="10" spans="1:19" ht="15" x14ac:dyDescent="0.25">
      <c r="A10" s="56" t="e">
        <f>'Entrada de Dados'!#REF!</f>
        <v>#REF!</v>
      </c>
      <c r="B10" s="54" t="e">
        <f>'Entrada de Dados'!#REF!</f>
        <v>#REF!</v>
      </c>
      <c r="C10" s="54" t="e">
        <f>'Entrada de Dados'!#REF!</f>
        <v>#REF!</v>
      </c>
      <c r="D10" s="94" t="e">
        <f>'Entrada de Dados'!#REF!</f>
        <v>#REF!</v>
      </c>
      <c r="E10" s="55" t="e">
        <f>'Entrada de Dados'!#REF!</f>
        <v>#REF!</v>
      </c>
      <c r="F10" s="55" t="e">
        <f>'Entrada de Dados'!#REF!</f>
        <v>#REF!</v>
      </c>
      <c r="G10" s="55" t="e">
        <f>'Entrada de Dados'!#REF!</f>
        <v>#REF!</v>
      </c>
      <c r="H10" s="55" t="e">
        <f>'Entrada de Dados'!#REF!</f>
        <v>#REF!</v>
      </c>
      <c r="I10" s="55" t="e">
        <f>'Entrada de Dados'!#REF!</f>
        <v>#REF!</v>
      </c>
      <c r="J10" s="55" t="e">
        <f>'Entrada de Dados'!#REF!</f>
        <v>#REF!</v>
      </c>
      <c r="K10" s="55" t="e">
        <f>'Entrada de Dados'!#REF!</f>
        <v>#REF!</v>
      </c>
      <c r="L10" s="55" t="e">
        <f>'Entrada de Dados'!#REF!</f>
        <v>#REF!</v>
      </c>
      <c r="M10" s="55" t="e">
        <f>'Entrada de Dados'!#REF!</f>
        <v>#REF!</v>
      </c>
      <c r="N10" s="55" t="e">
        <f>'Entrada de Dados'!#REF!</f>
        <v>#REF!</v>
      </c>
      <c r="P10" s="105" t="e">
        <f>IF('Entrada de Dados'!#REF!=0,"",'Entrada de Dados'!#REF!)</f>
        <v>#REF!</v>
      </c>
      <c r="R10" s="98" t="e">
        <f>'Entrada de Dados'!#REF!</f>
        <v>#REF!</v>
      </c>
      <c r="S10" s="111" t="e">
        <f>'Entrada de Dados'!#REF!</f>
        <v>#REF!</v>
      </c>
    </row>
    <row r="11" spans="1:19" ht="15" x14ac:dyDescent="0.25">
      <c r="A11" s="54">
        <f>'Entrada de Dados'!A7</f>
        <v>110123</v>
      </c>
      <c r="B11" s="54" t="e">
        <f>'Entrada de Dados'!#REF!</f>
        <v>#REF!</v>
      </c>
      <c r="C11" s="54">
        <f>'Entrada de Dados'!B7</f>
        <v>7896226101231</v>
      </c>
      <c r="D11" s="57" t="str">
        <f>'Entrada de Dados'!C7</f>
        <v>CALDE COMPRIMIDOS CAIXA COM 60</v>
      </c>
      <c r="E11" s="55">
        <f>'Entrada de Dados'!D7</f>
        <v>52.858148825000001</v>
      </c>
      <c r="F11" s="55">
        <f>'Entrada de Dados'!E7</f>
        <v>70.607072208478499</v>
      </c>
      <c r="G11" s="55">
        <f>'Entrada de Dados'!F7</f>
        <v>56.523870832</v>
      </c>
      <c r="H11" s="55">
        <f>'Entrada de Dados'!G7</f>
        <v>75.34205621209496</v>
      </c>
      <c r="I11" s="55">
        <f>'Entrada de Dados'!J7</f>
        <v>57.319000000000003</v>
      </c>
      <c r="J11" s="55">
        <f>'Entrada de Dados'!K7</f>
        <v>76.366581976266261</v>
      </c>
      <c r="K11" s="55">
        <f>'Entrada de Dados'!L7</f>
        <v>58.978499688000007</v>
      </c>
      <c r="L11" s="55">
        <f>'Entrada de Dados'!M7</f>
        <v>78.502347527472537</v>
      </c>
      <c r="M11" s="55">
        <f>'Entrada de Dados'!N7</f>
        <v>49.691000000000003</v>
      </c>
      <c r="N11" s="55">
        <f>'Entrada de Dados'!O7</f>
        <v>68.692999999999998</v>
      </c>
      <c r="P11" s="105">
        <f>IF('Entrada de Dados'!Q7=0,"",'Entrada de Dados'!Q7)</f>
        <v>0.125</v>
      </c>
      <c r="R11" s="99" t="e">
        <f>'Entrada de Dados'!#REF!</f>
        <v>#REF!</v>
      </c>
      <c r="S11" s="112" t="e">
        <f>'Entrada de Dados'!#REF!</f>
        <v>#REF!</v>
      </c>
    </row>
    <row r="12" spans="1:19" ht="15" x14ac:dyDescent="0.25">
      <c r="A12" s="54" t="e">
        <f>'Entrada de Dados'!#REF!</f>
        <v>#REF!</v>
      </c>
      <c r="B12" s="54" t="e">
        <f>'Entrada de Dados'!#REF!</f>
        <v>#REF!</v>
      </c>
      <c r="C12" s="54" t="e">
        <f>'Entrada de Dados'!#REF!</f>
        <v>#REF!</v>
      </c>
      <c r="D12" s="57" t="e">
        <f>'Entrada de Dados'!#REF!</f>
        <v>#REF!</v>
      </c>
      <c r="E12" s="55" t="e">
        <f>'Entrada de Dados'!#REF!</f>
        <v>#REF!</v>
      </c>
      <c r="F12" s="55" t="e">
        <f>'Entrada de Dados'!#REF!</f>
        <v>#REF!</v>
      </c>
      <c r="G12" s="55" t="e">
        <f>'Entrada de Dados'!#REF!</f>
        <v>#REF!</v>
      </c>
      <c r="H12" s="55" t="e">
        <f>'Entrada de Dados'!#REF!</f>
        <v>#REF!</v>
      </c>
      <c r="I12" s="55" t="e">
        <f>'Entrada de Dados'!#REF!</f>
        <v>#REF!</v>
      </c>
      <c r="J12" s="55" t="e">
        <f>'Entrada de Dados'!#REF!</f>
        <v>#REF!</v>
      </c>
      <c r="K12" s="55" t="e">
        <f>'Entrada de Dados'!#REF!</f>
        <v>#REF!</v>
      </c>
      <c r="L12" s="55" t="e">
        <f>'Entrada de Dados'!#REF!</f>
        <v>#REF!</v>
      </c>
      <c r="M12" s="55" t="e">
        <f>'Entrada de Dados'!#REF!</f>
        <v>#REF!</v>
      </c>
      <c r="N12" s="55" t="e">
        <f>'Entrada de Dados'!#REF!</f>
        <v>#REF!</v>
      </c>
      <c r="P12" s="105" t="e">
        <f>IF('Entrada de Dados'!#REF!=0,"",'Entrada de Dados'!#REF!)</f>
        <v>#REF!</v>
      </c>
      <c r="R12" s="98" t="e">
        <f>'Entrada de Dados'!#REF!</f>
        <v>#REF!</v>
      </c>
      <c r="S12" s="111" t="e">
        <f>'Entrada de Dados'!#REF!</f>
        <v>#REF!</v>
      </c>
    </row>
    <row r="13" spans="1:19" ht="15" x14ac:dyDescent="0.25">
      <c r="A13" s="54" t="e">
        <f>'Entrada de Dados'!#REF!</f>
        <v>#REF!</v>
      </c>
      <c r="B13" s="54" t="e">
        <f>'Entrada de Dados'!#REF!</f>
        <v>#REF!</v>
      </c>
      <c r="C13" s="54" t="e">
        <f>'Entrada de Dados'!#REF!</f>
        <v>#REF!</v>
      </c>
      <c r="D13" s="57" t="e">
        <f>'Entrada de Dados'!#REF!</f>
        <v>#REF!</v>
      </c>
      <c r="E13" s="55" t="e">
        <f>'Entrada de Dados'!#REF!</f>
        <v>#REF!</v>
      </c>
      <c r="F13" s="55" t="e">
        <f>'Entrada de Dados'!#REF!</f>
        <v>#REF!</v>
      </c>
      <c r="G13" s="55" t="e">
        <f>'Entrada de Dados'!#REF!</f>
        <v>#REF!</v>
      </c>
      <c r="H13" s="55" t="e">
        <f>'Entrada de Dados'!#REF!</f>
        <v>#REF!</v>
      </c>
      <c r="I13" s="55" t="e">
        <f>'Entrada de Dados'!#REF!</f>
        <v>#REF!</v>
      </c>
      <c r="J13" s="55" t="e">
        <f>'Entrada de Dados'!#REF!</f>
        <v>#REF!</v>
      </c>
      <c r="K13" s="55" t="e">
        <f>'Entrada de Dados'!#REF!</f>
        <v>#REF!</v>
      </c>
      <c r="L13" s="55" t="e">
        <f>'Entrada de Dados'!#REF!</f>
        <v>#REF!</v>
      </c>
      <c r="M13" s="55" t="e">
        <f>'Entrada de Dados'!#REF!</f>
        <v>#REF!</v>
      </c>
      <c r="N13" s="55" t="e">
        <f>'Entrada de Dados'!#REF!</f>
        <v>#REF!</v>
      </c>
      <c r="P13" s="105" t="e">
        <f>IF('Entrada de Dados'!#REF!=0,"",'Entrada de Dados'!#REF!)</f>
        <v>#REF!</v>
      </c>
      <c r="R13" s="98" t="e">
        <f>'Entrada de Dados'!#REF!</f>
        <v>#REF!</v>
      </c>
      <c r="S13" s="111" t="e">
        <f>'Entrada de Dados'!#REF!</f>
        <v>#REF!</v>
      </c>
    </row>
    <row r="14" spans="1:19" ht="15" x14ac:dyDescent="0.25">
      <c r="A14" s="54">
        <f>'Entrada de Dados'!A8</f>
        <v>110150</v>
      </c>
      <c r="B14" s="54" t="e">
        <f>'Entrada de Dados'!#REF!</f>
        <v>#REF!</v>
      </c>
      <c r="C14" s="54">
        <f>'Entrada de Dados'!B8</f>
        <v>7896226101507</v>
      </c>
      <c r="D14" s="57" t="str">
        <f>'Entrada de Dados'!C8</f>
        <v>DEXAGIL COMPRIMIDOS CAIXA 20</v>
      </c>
      <c r="E14" s="55">
        <f>'Entrada de Dados'!D8</f>
        <v>31.662878625000001</v>
      </c>
      <c r="F14" s="55">
        <f>'Entrada de Dados'!E8</f>
        <v>42.294768301577299</v>
      </c>
      <c r="G14" s="55">
        <f>'Entrada de Dados'!F8</f>
        <v>33.858704879999998</v>
      </c>
      <c r="H14" s="55">
        <f>'Entrada de Dados'!G8</f>
        <v>45.131099636111593</v>
      </c>
      <c r="I14" s="55">
        <f>'Entrada de Dados'!J8</f>
        <v>34.335000000000001</v>
      </c>
      <c r="J14" s="55">
        <f>'Entrada de Dados'!K8</f>
        <v>45.744806995151727</v>
      </c>
      <c r="K14" s="55">
        <f>'Entrada de Dados'!L8</f>
        <v>35.329066920000002</v>
      </c>
      <c r="L14" s="55">
        <f>'Entrada de Dados'!M8</f>
        <v>47.024164803220039</v>
      </c>
      <c r="M14" s="55">
        <f>'Entrada de Dados'!N8</f>
        <v>29.768000000000001</v>
      </c>
      <c r="N14" s="55">
        <f>'Entrada de Dados'!O8</f>
        <v>41.152999999999999</v>
      </c>
      <c r="P14" s="105">
        <f>IF('Entrada de Dados'!Q8=0,"",'Entrada de Dados'!Q8)</f>
        <v>0.125</v>
      </c>
      <c r="R14" s="98" t="e">
        <f>'Entrada de Dados'!#REF!</f>
        <v>#REF!</v>
      </c>
      <c r="S14" s="111" t="e">
        <f>'Entrada de Dados'!#REF!</f>
        <v>#REF!</v>
      </c>
    </row>
    <row r="15" spans="1:19" ht="15" x14ac:dyDescent="0.25">
      <c r="A15" s="54" t="e">
        <f>'Entrada de Dados'!#REF!</f>
        <v>#REF!</v>
      </c>
      <c r="B15" s="54" t="e">
        <f>'Entrada de Dados'!#REF!</f>
        <v>#REF!</v>
      </c>
      <c r="C15" s="54" t="e">
        <f>'Entrada de Dados'!#REF!</f>
        <v>#REF!</v>
      </c>
      <c r="D15" s="57" t="e">
        <f>'Entrada de Dados'!#REF!</f>
        <v>#REF!</v>
      </c>
      <c r="E15" s="55" t="e">
        <f>'Entrada de Dados'!#REF!</f>
        <v>#REF!</v>
      </c>
      <c r="F15" s="55" t="e">
        <f>'Entrada de Dados'!#REF!</f>
        <v>#REF!</v>
      </c>
      <c r="G15" s="55" t="e">
        <f>'Entrada de Dados'!#REF!</f>
        <v>#REF!</v>
      </c>
      <c r="H15" s="55" t="e">
        <f>'Entrada de Dados'!#REF!</f>
        <v>#REF!</v>
      </c>
      <c r="I15" s="55" t="e">
        <f>'Entrada de Dados'!#REF!</f>
        <v>#REF!</v>
      </c>
      <c r="J15" s="55" t="e">
        <f>'Entrada de Dados'!#REF!</f>
        <v>#REF!</v>
      </c>
      <c r="K15" s="55" t="e">
        <f>'Entrada de Dados'!#REF!</f>
        <v>#REF!</v>
      </c>
      <c r="L15" s="55" t="e">
        <f>'Entrada de Dados'!#REF!</f>
        <v>#REF!</v>
      </c>
      <c r="M15" s="55" t="e">
        <f>'Entrada de Dados'!#REF!</f>
        <v>#REF!</v>
      </c>
      <c r="N15" s="55" t="e">
        <f>'Entrada de Dados'!#REF!</f>
        <v>#REF!</v>
      </c>
      <c r="P15" s="105" t="e">
        <f>IF('Entrada de Dados'!#REF!=0,"",'Entrada de Dados'!#REF!)</f>
        <v>#REF!</v>
      </c>
      <c r="R15" s="98" t="e">
        <f>'Entrada de Dados'!#REF!</f>
        <v>#REF!</v>
      </c>
      <c r="S15" s="111" t="e">
        <f>'Entrada de Dados'!#REF!</f>
        <v>#REF!</v>
      </c>
    </row>
    <row r="16" spans="1:19" ht="15" x14ac:dyDescent="0.25">
      <c r="A16" s="54" t="e">
        <f>'Entrada de Dados'!#REF!</f>
        <v>#REF!</v>
      </c>
      <c r="B16" s="54" t="e">
        <f>'Entrada de Dados'!#REF!</f>
        <v>#REF!</v>
      </c>
      <c r="C16" s="54" t="e">
        <f>'Entrada de Dados'!#REF!</f>
        <v>#REF!</v>
      </c>
      <c r="D16" s="57" t="e">
        <f>'Entrada de Dados'!#REF!</f>
        <v>#REF!</v>
      </c>
      <c r="E16" s="55" t="e">
        <f>'Entrada de Dados'!#REF!</f>
        <v>#REF!</v>
      </c>
      <c r="F16" s="55" t="e">
        <f>'Entrada de Dados'!#REF!</f>
        <v>#REF!</v>
      </c>
      <c r="G16" s="55" t="e">
        <f>'Entrada de Dados'!#REF!</f>
        <v>#REF!</v>
      </c>
      <c r="H16" s="55" t="e">
        <f>'Entrada de Dados'!#REF!</f>
        <v>#REF!</v>
      </c>
      <c r="I16" s="55" t="e">
        <f>'Entrada de Dados'!#REF!</f>
        <v>#REF!</v>
      </c>
      <c r="J16" s="55" t="e">
        <f>'Entrada de Dados'!#REF!</f>
        <v>#REF!</v>
      </c>
      <c r="K16" s="55" t="e">
        <f>'Entrada de Dados'!#REF!</f>
        <v>#REF!</v>
      </c>
      <c r="L16" s="55" t="e">
        <f>'Entrada de Dados'!#REF!</f>
        <v>#REF!</v>
      </c>
      <c r="M16" s="55" t="e">
        <f>'Entrada de Dados'!#REF!</f>
        <v>#REF!</v>
      </c>
      <c r="N16" s="55" t="e">
        <f>'Entrada de Dados'!#REF!</f>
        <v>#REF!</v>
      </c>
      <c r="P16" s="105" t="e">
        <f>IF('Entrada de Dados'!#REF!=0,"",'Entrada de Dados'!#REF!)</f>
        <v>#REF!</v>
      </c>
      <c r="R16" s="98" t="e">
        <f>'Entrada de Dados'!#REF!</f>
        <v>#REF!</v>
      </c>
      <c r="S16" s="111" t="e">
        <f>'Entrada de Dados'!#REF!</f>
        <v>#REF!</v>
      </c>
    </row>
    <row r="17" spans="1:19" ht="15" x14ac:dyDescent="0.25">
      <c r="A17" s="54" t="e">
        <f>'Entrada de Dados'!#REF!</f>
        <v>#REF!</v>
      </c>
      <c r="B17" s="54" t="e">
        <f>'Entrada de Dados'!#REF!</f>
        <v>#REF!</v>
      </c>
      <c r="C17" s="54" t="e">
        <f>'Entrada de Dados'!#REF!</f>
        <v>#REF!</v>
      </c>
      <c r="D17" s="57" t="e">
        <f>'Entrada de Dados'!#REF!</f>
        <v>#REF!</v>
      </c>
      <c r="E17" s="55" t="e">
        <f>'Entrada de Dados'!#REF!</f>
        <v>#REF!</v>
      </c>
      <c r="F17" s="55" t="e">
        <f>'Entrada de Dados'!#REF!</f>
        <v>#REF!</v>
      </c>
      <c r="G17" s="55" t="e">
        <f>'Entrada de Dados'!#REF!</f>
        <v>#REF!</v>
      </c>
      <c r="H17" s="55" t="e">
        <f>'Entrada de Dados'!#REF!</f>
        <v>#REF!</v>
      </c>
      <c r="I17" s="55" t="e">
        <f>'Entrada de Dados'!#REF!</f>
        <v>#REF!</v>
      </c>
      <c r="J17" s="55" t="e">
        <f>'Entrada de Dados'!#REF!</f>
        <v>#REF!</v>
      </c>
      <c r="K17" s="55" t="e">
        <f>'Entrada de Dados'!#REF!</f>
        <v>#REF!</v>
      </c>
      <c r="L17" s="55" t="e">
        <f>'Entrada de Dados'!#REF!</f>
        <v>#REF!</v>
      </c>
      <c r="M17" s="55" t="e">
        <f>'Entrada de Dados'!#REF!</f>
        <v>#REF!</v>
      </c>
      <c r="N17" s="55" t="e">
        <f>'Entrada de Dados'!#REF!</f>
        <v>#REF!</v>
      </c>
      <c r="P17" s="105" t="e">
        <f>IF('Entrada de Dados'!#REF!=0,"",'Entrada de Dados'!#REF!)</f>
        <v>#REF!</v>
      </c>
      <c r="R17" s="98" t="e">
        <f>'Entrada de Dados'!#REF!</f>
        <v>#REF!</v>
      </c>
      <c r="S17" s="111" t="e">
        <f>'Entrada de Dados'!#REF!</f>
        <v>#REF!</v>
      </c>
    </row>
    <row r="18" spans="1:19" ht="15" x14ac:dyDescent="0.25">
      <c r="A18" s="54">
        <f>'Entrada de Dados'!A9</f>
        <v>110187</v>
      </c>
      <c r="B18" s="54" t="e">
        <f>'Entrada de Dados'!#REF!</f>
        <v>#REF!</v>
      </c>
      <c r="C18" s="54">
        <f>'Entrada de Dados'!B9</f>
        <v>7896226101873</v>
      </c>
      <c r="D18" s="57" t="str">
        <f>'Entrada de Dados'!C9</f>
        <v>ENDOFOLIN 5 MG COMPRIMIDOS CAIXA 30</v>
      </c>
      <c r="E18" s="55">
        <f>'Entrada de Dados'!D9</f>
        <v>21.351117774999999</v>
      </c>
      <c r="F18" s="55">
        <f>'Entrada de Dados'!E9</f>
        <v>28.520482612098998</v>
      </c>
      <c r="G18" s="55">
        <f>'Entrada de Dados'!F9</f>
        <v>22.831821584</v>
      </c>
      <c r="H18" s="55">
        <f>'Entrada de Dados'!G9</f>
        <v>30.433095962571478</v>
      </c>
      <c r="I18" s="55">
        <f>'Entrada de Dados'!J9</f>
        <v>23.152999999999999</v>
      </c>
      <c r="J18" s="55">
        <f>'Entrada de Dados'!K9</f>
        <v>30.846935091269778</v>
      </c>
      <c r="K18" s="55">
        <f>'Entrada de Dados'!L9</f>
        <v>23.823325656000002</v>
      </c>
      <c r="L18" s="55">
        <f>'Entrada de Dados'!M9</f>
        <v>31.709639950166117</v>
      </c>
      <c r="M18" s="55">
        <f>'Entrada de Dados'!N9</f>
        <v>20.07</v>
      </c>
      <c r="N18" s="55">
        <f>'Entrada de Dados'!O9</f>
        <v>27.742999999999999</v>
      </c>
      <c r="P18" s="105">
        <f>IF('Entrada de Dados'!Q9=0,"",'Entrada de Dados'!Q9)</f>
        <v>0.125</v>
      </c>
      <c r="R18" s="98" t="e">
        <f>'Entrada de Dados'!#REF!</f>
        <v>#REF!</v>
      </c>
      <c r="S18" s="111" t="e">
        <f>'Entrada de Dados'!#REF!</f>
        <v>#REF!</v>
      </c>
    </row>
    <row r="19" spans="1:19" ht="15" x14ac:dyDescent="0.25">
      <c r="A19" s="54" t="e">
        <f>'Entrada de Dados'!#REF!</f>
        <v>#REF!</v>
      </c>
      <c r="B19" s="54" t="e">
        <f>'Entrada de Dados'!#REF!</f>
        <v>#REF!</v>
      </c>
      <c r="C19" s="54" t="e">
        <f>'Entrada de Dados'!#REF!</f>
        <v>#REF!</v>
      </c>
      <c r="D19" s="57" t="e">
        <f>'Entrada de Dados'!#REF!</f>
        <v>#REF!</v>
      </c>
      <c r="E19" s="55" t="e">
        <f>'Entrada de Dados'!#REF!</f>
        <v>#REF!</v>
      </c>
      <c r="F19" s="55" t="e">
        <f>'Entrada de Dados'!#REF!</f>
        <v>#REF!</v>
      </c>
      <c r="G19" s="55" t="e">
        <f>'Entrada de Dados'!#REF!</f>
        <v>#REF!</v>
      </c>
      <c r="H19" s="55" t="e">
        <f>'Entrada de Dados'!#REF!</f>
        <v>#REF!</v>
      </c>
      <c r="I19" s="55" t="e">
        <f>'Entrada de Dados'!#REF!</f>
        <v>#REF!</v>
      </c>
      <c r="J19" s="55" t="e">
        <f>'Entrada de Dados'!#REF!</f>
        <v>#REF!</v>
      </c>
      <c r="K19" s="55" t="e">
        <f>'Entrada de Dados'!#REF!</f>
        <v>#REF!</v>
      </c>
      <c r="L19" s="55" t="e">
        <f>'Entrada de Dados'!#REF!</f>
        <v>#REF!</v>
      </c>
      <c r="M19" s="55" t="e">
        <f>'Entrada de Dados'!#REF!</f>
        <v>#REF!</v>
      </c>
      <c r="N19" s="55" t="e">
        <f>'Entrada de Dados'!#REF!</f>
        <v>#REF!</v>
      </c>
      <c r="P19" s="105" t="e">
        <f>IF('Entrada de Dados'!#REF!=0,"",'Entrada de Dados'!#REF!)</f>
        <v>#REF!</v>
      </c>
      <c r="R19" s="98" t="e">
        <f>'Entrada de Dados'!#REF!</f>
        <v>#REF!</v>
      </c>
      <c r="S19" s="111" t="e">
        <f>'Entrada de Dados'!#REF!</f>
        <v>#REF!</v>
      </c>
    </row>
    <row r="20" spans="1:19" ht="15" x14ac:dyDescent="0.25">
      <c r="A20" s="54" t="e">
        <f>'Entrada de Dados'!#REF!</f>
        <v>#REF!</v>
      </c>
      <c r="B20" s="54" t="e">
        <f>'Entrada de Dados'!#REF!</f>
        <v>#REF!</v>
      </c>
      <c r="C20" s="54" t="e">
        <f>'Entrada de Dados'!#REF!</f>
        <v>#REF!</v>
      </c>
      <c r="D20" s="57" t="e">
        <f>'Entrada de Dados'!#REF!</f>
        <v>#REF!</v>
      </c>
      <c r="E20" s="55" t="e">
        <f>'Entrada de Dados'!#REF!</f>
        <v>#REF!</v>
      </c>
      <c r="F20" s="55" t="e">
        <f>'Entrada de Dados'!#REF!</f>
        <v>#REF!</v>
      </c>
      <c r="G20" s="55" t="e">
        <f>'Entrada de Dados'!#REF!</f>
        <v>#REF!</v>
      </c>
      <c r="H20" s="55" t="e">
        <f>'Entrada de Dados'!#REF!</f>
        <v>#REF!</v>
      </c>
      <c r="I20" s="55" t="e">
        <f>'Entrada de Dados'!#REF!</f>
        <v>#REF!</v>
      </c>
      <c r="J20" s="55" t="e">
        <f>'Entrada de Dados'!#REF!</f>
        <v>#REF!</v>
      </c>
      <c r="K20" s="55" t="e">
        <f>'Entrada de Dados'!#REF!</f>
        <v>#REF!</v>
      </c>
      <c r="L20" s="55" t="e">
        <f>'Entrada de Dados'!#REF!</f>
        <v>#REF!</v>
      </c>
      <c r="M20" s="55" t="e">
        <f>'Entrada de Dados'!#REF!</f>
        <v>#REF!</v>
      </c>
      <c r="N20" s="55" t="e">
        <f>'Entrada de Dados'!#REF!</f>
        <v>#REF!</v>
      </c>
      <c r="P20" s="105" t="e">
        <f>IF('Entrada de Dados'!#REF!=0,"",'Entrada de Dados'!#REF!)</f>
        <v>#REF!</v>
      </c>
      <c r="R20" s="98" t="e">
        <f>'Entrada de Dados'!#REF!</f>
        <v>#REF!</v>
      </c>
      <c r="S20" s="111" t="e">
        <f>'Entrada de Dados'!#REF!</f>
        <v>#REF!</v>
      </c>
    </row>
    <row r="21" spans="1:19" ht="15" x14ac:dyDescent="0.25">
      <c r="A21" s="54">
        <f>'Entrada de Dados'!A10</f>
        <v>110011</v>
      </c>
      <c r="B21" s="54" t="e">
        <f>'Entrada de Dados'!#REF!</f>
        <v>#REF!</v>
      </c>
      <c r="C21" s="54">
        <f>'Entrada de Dados'!B10</f>
        <v>7896226101699</v>
      </c>
      <c r="D21" s="57" t="str">
        <f>'Entrada de Dados'!C10</f>
        <v>FOLIRON ITF SUSPENSÃO ORAL FR 30ML</v>
      </c>
      <c r="E21" s="55">
        <f>'Entrada de Dados'!D10</f>
        <v>30.148667274999998</v>
      </c>
      <c r="F21" s="55">
        <f>'Entrada de Dados'!E10</f>
        <v>40.272108929182075</v>
      </c>
      <c r="G21" s="55">
        <f>'Entrada de Dados'!F10</f>
        <v>32.239482703999997</v>
      </c>
      <c r="H21" s="55">
        <f>'Entrada de Dados'!G10</f>
        <v>42.972798613758442</v>
      </c>
      <c r="I21" s="55">
        <f>'Entrada de Dados'!J10</f>
        <v>32.692999999999998</v>
      </c>
      <c r="J21" s="55">
        <f>'Entrada de Dados'!K10</f>
        <v>43.557156694116657</v>
      </c>
      <c r="K21" s="55">
        <f>'Entrada de Dados'!L10</f>
        <v>33.639527735999998</v>
      </c>
      <c r="L21" s="55">
        <f>'Entrada de Dados'!M10</f>
        <v>44.77533187452083</v>
      </c>
      <c r="M21" s="55">
        <f>'Entrada de Dados'!N10</f>
        <v>28.35</v>
      </c>
      <c r="N21" s="55">
        <f>'Entrada de Dados'!O10</f>
        <v>39.183999999999997</v>
      </c>
      <c r="P21" s="105">
        <f>IF('Entrada de Dados'!Q10=0,"",'Entrada de Dados'!Q10)</f>
        <v>0.125</v>
      </c>
      <c r="R21" s="98" t="e">
        <f>'Entrada de Dados'!#REF!</f>
        <v>#REF!</v>
      </c>
      <c r="S21" s="111" t="e">
        <f>'Entrada de Dados'!#REF!</f>
        <v>#REF!</v>
      </c>
    </row>
    <row r="22" spans="1:19" ht="15" x14ac:dyDescent="0.25">
      <c r="A22" s="54">
        <f>'Entrada de Dados'!A11</f>
        <v>110178</v>
      </c>
      <c r="B22" s="54" t="e">
        <f>'Entrada de Dados'!#REF!</f>
        <v>#REF!</v>
      </c>
      <c r="C22" s="54">
        <f>'Entrada de Dados'!B11</f>
        <v>7896226101781</v>
      </c>
      <c r="D22" s="57" t="str">
        <f>'Entrada de Dados'!C11</f>
        <v>FOLIRON COMP REV CT C/ 30</v>
      </c>
      <c r="E22" s="55">
        <f>'Entrada de Dados'!D11</f>
        <v>24.981720749999997</v>
      </c>
      <c r="F22" s="55">
        <f>'Entrada de Dados'!E11</f>
        <v>33.370184164547219</v>
      </c>
      <c r="G22" s="55">
        <f>'Entrada de Dados'!F11</f>
        <v>26.714207519999999</v>
      </c>
      <c r="H22" s="55">
        <f>'Entrada de Dados'!G11</f>
        <v>35.608023566106397</v>
      </c>
      <c r="I22" s="55">
        <f>'Entrada de Dados'!J11</f>
        <v>27.09</v>
      </c>
      <c r="J22" s="55">
        <f>'Entrada de Dados'!K11</f>
        <v>36.092233042046317</v>
      </c>
      <c r="K22" s="55">
        <f>'Entrada de Dados'!L11</f>
        <v>27.874309680000003</v>
      </c>
      <c r="L22" s="55">
        <f>'Entrada de Dados'!M11</f>
        <v>37.101634615384619</v>
      </c>
      <c r="M22" s="55">
        <f>'Entrada de Dados'!N11</f>
        <v>23.478999999999999</v>
      </c>
      <c r="N22" s="55">
        <f>'Entrada de Dados'!O11</f>
        <v>32.456000000000003</v>
      </c>
      <c r="P22" s="105">
        <f>IF('Entrada de Dados'!Q11=0,"",'Entrada de Dados'!Q11)</f>
        <v>0.125</v>
      </c>
      <c r="R22" s="98" t="e">
        <f>'Entrada de Dados'!#REF!</f>
        <v>#REF!</v>
      </c>
      <c r="S22" s="111" t="e">
        <f>'Entrada de Dados'!#REF!</f>
        <v>#REF!</v>
      </c>
    </row>
    <row r="23" spans="1:19" ht="15" x14ac:dyDescent="0.25">
      <c r="A23" s="54" t="e">
        <f>'Entrada de Dados'!#REF!</f>
        <v>#REF!</v>
      </c>
      <c r="B23" s="54" t="e">
        <f>'Entrada de Dados'!#REF!</f>
        <v>#REF!</v>
      </c>
      <c r="C23" s="54" t="e">
        <f>'Entrada de Dados'!#REF!</f>
        <v>#REF!</v>
      </c>
      <c r="D23" s="57" t="e">
        <f>'Entrada de Dados'!#REF!</f>
        <v>#REF!</v>
      </c>
      <c r="E23" s="55" t="e">
        <f>'Entrada de Dados'!#REF!</f>
        <v>#REF!</v>
      </c>
      <c r="F23" s="55" t="e">
        <f>'Entrada de Dados'!#REF!</f>
        <v>#REF!</v>
      </c>
      <c r="G23" s="55" t="e">
        <f>'Entrada de Dados'!#REF!</f>
        <v>#REF!</v>
      </c>
      <c r="H23" s="55" t="e">
        <f>'Entrada de Dados'!#REF!</f>
        <v>#REF!</v>
      </c>
      <c r="I23" s="55" t="e">
        <f>'Entrada de Dados'!#REF!</f>
        <v>#REF!</v>
      </c>
      <c r="J23" s="55" t="e">
        <f>'Entrada de Dados'!#REF!</f>
        <v>#REF!</v>
      </c>
      <c r="K23" s="55" t="e">
        <f>'Entrada de Dados'!#REF!</f>
        <v>#REF!</v>
      </c>
      <c r="L23" s="55" t="e">
        <f>'Entrada de Dados'!#REF!</f>
        <v>#REF!</v>
      </c>
      <c r="M23" s="55" t="e">
        <f>'Entrada de Dados'!#REF!</f>
        <v>#REF!</v>
      </c>
      <c r="N23" s="55" t="e">
        <f>'Entrada de Dados'!#REF!</f>
        <v>#REF!</v>
      </c>
      <c r="P23" s="105" t="e">
        <f>IF('Entrada de Dados'!#REF!=0,"",'Entrada de Dados'!#REF!)</f>
        <v>#REF!</v>
      </c>
      <c r="R23" s="98" t="e">
        <f>'Entrada de Dados'!#REF!</f>
        <v>#REF!</v>
      </c>
      <c r="S23" s="111" t="e">
        <f>'Entrada de Dados'!#REF!</f>
        <v>#REF!</v>
      </c>
    </row>
    <row r="24" spans="1:19" ht="15" x14ac:dyDescent="0.25">
      <c r="A24" s="54" t="e">
        <f>'Entrada de Dados'!#REF!</f>
        <v>#REF!</v>
      </c>
      <c r="B24" s="54" t="e">
        <f>'Entrada de Dados'!#REF!</f>
        <v>#REF!</v>
      </c>
      <c r="C24" s="54" t="e">
        <f>'Entrada de Dados'!#REF!</f>
        <v>#REF!</v>
      </c>
      <c r="D24" s="57" t="e">
        <f>'Entrada de Dados'!#REF!</f>
        <v>#REF!</v>
      </c>
      <c r="E24" s="55" t="e">
        <f>'Entrada de Dados'!#REF!</f>
        <v>#REF!</v>
      </c>
      <c r="F24" s="55" t="e">
        <f>'Entrada de Dados'!#REF!</f>
        <v>#REF!</v>
      </c>
      <c r="G24" s="55" t="e">
        <f>'Entrada de Dados'!#REF!</f>
        <v>#REF!</v>
      </c>
      <c r="H24" s="55" t="e">
        <f>'Entrada de Dados'!#REF!</f>
        <v>#REF!</v>
      </c>
      <c r="I24" s="55" t="e">
        <f>'Entrada de Dados'!#REF!</f>
        <v>#REF!</v>
      </c>
      <c r="J24" s="55" t="e">
        <f>'Entrada de Dados'!#REF!</f>
        <v>#REF!</v>
      </c>
      <c r="K24" s="55" t="e">
        <f>'Entrada de Dados'!#REF!</f>
        <v>#REF!</v>
      </c>
      <c r="L24" s="55" t="e">
        <f>'Entrada de Dados'!#REF!</f>
        <v>#REF!</v>
      </c>
      <c r="M24" s="55" t="e">
        <f>'Entrada de Dados'!#REF!</f>
        <v>#REF!</v>
      </c>
      <c r="N24" s="55" t="e">
        <f>'Entrada de Dados'!#REF!</f>
        <v>#REF!</v>
      </c>
      <c r="P24" s="105" t="e">
        <f>IF('Entrada de Dados'!#REF!=0,"",'Entrada de Dados'!#REF!)</f>
        <v>#REF!</v>
      </c>
      <c r="R24" s="98" t="e">
        <f>'Entrada de Dados'!#REF!</f>
        <v>#REF!</v>
      </c>
      <c r="S24" s="111" t="e">
        <f>'Entrada de Dados'!#REF!</f>
        <v>#REF!</v>
      </c>
    </row>
    <row r="25" spans="1:19" ht="15" x14ac:dyDescent="0.25">
      <c r="A25" s="54" t="e">
        <f>'Entrada de Dados'!#REF!</f>
        <v>#REF!</v>
      </c>
      <c r="B25" s="54" t="e">
        <f>'Entrada de Dados'!#REF!</f>
        <v>#REF!</v>
      </c>
      <c r="C25" s="54" t="e">
        <f>'Entrada de Dados'!#REF!</f>
        <v>#REF!</v>
      </c>
      <c r="D25" s="57" t="e">
        <f>'Entrada de Dados'!#REF!</f>
        <v>#REF!</v>
      </c>
      <c r="E25" s="55" t="e">
        <f>'Entrada de Dados'!#REF!</f>
        <v>#REF!</v>
      </c>
      <c r="F25" s="55" t="e">
        <f>'Entrada de Dados'!#REF!</f>
        <v>#REF!</v>
      </c>
      <c r="G25" s="55" t="e">
        <f>'Entrada de Dados'!#REF!</f>
        <v>#REF!</v>
      </c>
      <c r="H25" s="55" t="e">
        <f>'Entrada de Dados'!#REF!</f>
        <v>#REF!</v>
      </c>
      <c r="I25" s="55" t="e">
        <f>'Entrada de Dados'!#REF!</f>
        <v>#REF!</v>
      </c>
      <c r="J25" s="55" t="e">
        <f>'Entrada de Dados'!#REF!</f>
        <v>#REF!</v>
      </c>
      <c r="K25" s="55" t="e">
        <f>'Entrada de Dados'!#REF!</f>
        <v>#REF!</v>
      </c>
      <c r="L25" s="55" t="e">
        <f>'Entrada de Dados'!#REF!</f>
        <v>#REF!</v>
      </c>
      <c r="M25" s="55" t="e">
        <f>'Entrada de Dados'!#REF!</f>
        <v>#REF!</v>
      </c>
      <c r="N25" s="55" t="e">
        <f>'Entrada de Dados'!#REF!</f>
        <v>#REF!</v>
      </c>
      <c r="P25" s="105" t="e">
        <f>IF('Entrada de Dados'!#REF!=0,"",'Entrada de Dados'!#REF!)</f>
        <v>#REF!</v>
      </c>
      <c r="R25" s="98" t="e">
        <f>'Entrada de Dados'!#REF!</f>
        <v>#REF!</v>
      </c>
      <c r="S25" s="111" t="e">
        <f>'Entrada de Dados'!#REF!</f>
        <v>#REF!</v>
      </c>
    </row>
    <row r="26" spans="1:19" ht="15" x14ac:dyDescent="0.25">
      <c r="A26" s="54" t="e">
        <f>'Entrada de Dados'!#REF!</f>
        <v>#REF!</v>
      </c>
      <c r="B26" s="54" t="e">
        <f>'Entrada de Dados'!#REF!</f>
        <v>#REF!</v>
      </c>
      <c r="C26" s="54" t="e">
        <f>'Entrada de Dados'!#REF!</f>
        <v>#REF!</v>
      </c>
      <c r="D26" s="57" t="e">
        <f>'Entrada de Dados'!#REF!</f>
        <v>#REF!</v>
      </c>
      <c r="E26" s="55" t="e">
        <f>'Entrada de Dados'!#REF!</f>
        <v>#REF!</v>
      </c>
      <c r="F26" s="55" t="e">
        <f>'Entrada de Dados'!#REF!</f>
        <v>#REF!</v>
      </c>
      <c r="G26" s="55" t="e">
        <f>'Entrada de Dados'!#REF!</f>
        <v>#REF!</v>
      </c>
      <c r="H26" s="55" t="e">
        <f>'Entrada de Dados'!#REF!</f>
        <v>#REF!</v>
      </c>
      <c r="I26" s="55" t="e">
        <f>'Entrada de Dados'!#REF!</f>
        <v>#REF!</v>
      </c>
      <c r="J26" s="55" t="e">
        <f>'Entrada de Dados'!#REF!</f>
        <v>#REF!</v>
      </c>
      <c r="K26" s="55" t="e">
        <f>'Entrada de Dados'!#REF!</f>
        <v>#REF!</v>
      </c>
      <c r="L26" s="55" t="e">
        <f>'Entrada de Dados'!#REF!</f>
        <v>#REF!</v>
      </c>
      <c r="M26" s="55" t="e">
        <f>'Entrada de Dados'!#REF!</f>
        <v>#REF!</v>
      </c>
      <c r="N26" s="55" t="e">
        <f>'Entrada de Dados'!#REF!</f>
        <v>#REF!</v>
      </c>
      <c r="P26" s="105" t="e">
        <f>IF('Entrada de Dados'!#REF!=0,"",'Entrada de Dados'!#REF!)</f>
        <v>#REF!</v>
      </c>
      <c r="R26" s="98" t="e">
        <f>'Entrada de Dados'!#REF!</f>
        <v>#REF!</v>
      </c>
      <c r="S26" s="111" t="e">
        <f>'Entrada de Dados'!#REF!</f>
        <v>#REF!</v>
      </c>
    </row>
    <row r="27" spans="1:19" ht="15" x14ac:dyDescent="0.25">
      <c r="A27" s="54" t="e">
        <f>'Entrada de Dados'!#REF!</f>
        <v>#REF!</v>
      </c>
      <c r="B27" s="54" t="e">
        <f>'Entrada de Dados'!#REF!</f>
        <v>#REF!</v>
      </c>
      <c r="C27" s="54" t="e">
        <f>'Entrada de Dados'!#REF!</f>
        <v>#REF!</v>
      </c>
      <c r="D27" s="57" t="e">
        <f>'Entrada de Dados'!#REF!</f>
        <v>#REF!</v>
      </c>
      <c r="E27" s="55" t="e">
        <f>'Entrada de Dados'!#REF!</f>
        <v>#REF!</v>
      </c>
      <c r="F27" s="55" t="e">
        <f>'Entrada de Dados'!#REF!</f>
        <v>#REF!</v>
      </c>
      <c r="G27" s="55" t="e">
        <f>'Entrada de Dados'!#REF!</f>
        <v>#REF!</v>
      </c>
      <c r="H27" s="55" t="e">
        <f>'Entrada de Dados'!#REF!</f>
        <v>#REF!</v>
      </c>
      <c r="I27" s="55" t="e">
        <f>'Entrada de Dados'!#REF!</f>
        <v>#REF!</v>
      </c>
      <c r="J27" s="55" t="e">
        <f>'Entrada de Dados'!#REF!</f>
        <v>#REF!</v>
      </c>
      <c r="K27" s="55" t="e">
        <f>'Entrada de Dados'!#REF!</f>
        <v>#REF!</v>
      </c>
      <c r="L27" s="55" t="e">
        <f>'Entrada de Dados'!#REF!</f>
        <v>#REF!</v>
      </c>
      <c r="M27" s="55" t="e">
        <f>'Entrada de Dados'!#REF!</f>
        <v>#REF!</v>
      </c>
      <c r="N27" s="55" t="e">
        <f>'Entrada de Dados'!#REF!</f>
        <v>#REF!</v>
      </c>
      <c r="P27" s="105" t="e">
        <f>IF('Entrada de Dados'!#REF!=0,"",'Entrada de Dados'!#REF!)</f>
        <v>#REF!</v>
      </c>
      <c r="R27" s="98" t="e">
        <f>'Entrada de Dados'!#REF!</f>
        <v>#REF!</v>
      </c>
      <c r="S27" s="111" t="e">
        <f>'Entrada de Dados'!#REF!</f>
        <v>#REF!</v>
      </c>
    </row>
    <row r="28" spans="1:19" ht="15" x14ac:dyDescent="0.25">
      <c r="A28" s="54" t="e">
        <f>'Entrada de Dados'!#REF!</f>
        <v>#REF!</v>
      </c>
      <c r="B28" s="54" t="e">
        <f>'Entrada de Dados'!#REF!</f>
        <v>#REF!</v>
      </c>
      <c r="C28" s="54" t="e">
        <f>'Entrada de Dados'!#REF!</f>
        <v>#REF!</v>
      </c>
      <c r="D28" s="57" t="e">
        <f>'Entrada de Dados'!#REF!</f>
        <v>#REF!</v>
      </c>
      <c r="E28" s="55" t="e">
        <f>'Entrada de Dados'!#REF!</f>
        <v>#REF!</v>
      </c>
      <c r="F28" s="55" t="e">
        <f>'Entrada de Dados'!#REF!</f>
        <v>#REF!</v>
      </c>
      <c r="G28" s="55" t="e">
        <f>'Entrada de Dados'!#REF!</f>
        <v>#REF!</v>
      </c>
      <c r="H28" s="55" t="e">
        <f>'Entrada de Dados'!#REF!</f>
        <v>#REF!</v>
      </c>
      <c r="I28" s="55" t="e">
        <f>'Entrada de Dados'!#REF!</f>
        <v>#REF!</v>
      </c>
      <c r="J28" s="55" t="e">
        <f>'Entrada de Dados'!#REF!</f>
        <v>#REF!</v>
      </c>
      <c r="K28" s="55" t="e">
        <f>'Entrada de Dados'!#REF!</f>
        <v>#REF!</v>
      </c>
      <c r="L28" s="55" t="e">
        <f>'Entrada de Dados'!#REF!</f>
        <v>#REF!</v>
      </c>
      <c r="M28" s="55" t="e">
        <f>'Entrada de Dados'!#REF!</f>
        <v>#REF!</v>
      </c>
      <c r="N28" s="55" t="e">
        <f>'Entrada de Dados'!#REF!</f>
        <v>#REF!</v>
      </c>
      <c r="P28" s="105" t="e">
        <f>IF('Entrada de Dados'!#REF!=0,"",'Entrada de Dados'!#REF!)</f>
        <v>#REF!</v>
      </c>
      <c r="R28" s="98" t="e">
        <f>'Entrada de Dados'!#REF!</f>
        <v>#REF!</v>
      </c>
      <c r="S28" s="111" t="e">
        <f>'Entrada de Dados'!#REF!</f>
        <v>#REF!</v>
      </c>
    </row>
    <row r="29" spans="1:19" ht="15" x14ac:dyDescent="0.25">
      <c r="A29" s="54" t="e">
        <f>'Entrada de Dados'!#REF!</f>
        <v>#REF!</v>
      </c>
      <c r="B29" s="54" t="e">
        <f>'Entrada de Dados'!#REF!</f>
        <v>#REF!</v>
      </c>
      <c r="C29" s="54" t="e">
        <f>'Entrada de Dados'!#REF!</f>
        <v>#REF!</v>
      </c>
      <c r="D29" s="57" t="e">
        <f>'Entrada de Dados'!#REF!</f>
        <v>#REF!</v>
      </c>
      <c r="E29" s="55" t="e">
        <f>'Entrada de Dados'!#REF!</f>
        <v>#REF!</v>
      </c>
      <c r="F29" s="55" t="e">
        <f>'Entrada de Dados'!#REF!</f>
        <v>#REF!</v>
      </c>
      <c r="G29" s="55" t="e">
        <f>'Entrada de Dados'!#REF!</f>
        <v>#REF!</v>
      </c>
      <c r="H29" s="55" t="e">
        <f>'Entrada de Dados'!#REF!</f>
        <v>#REF!</v>
      </c>
      <c r="I29" s="55" t="e">
        <f>'Entrada de Dados'!#REF!</f>
        <v>#REF!</v>
      </c>
      <c r="J29" s="55" t="e">
        <f>'Entrada de Dados'!#REF!</f>
        <v>#REF!</v>
      </c>
      <c r="K29" s="55" t="e">
        <f>'Entrada de Dados'!#REF!</f>
        <v>#REF!</v>
      </c>
      <c r="L29" s="55" t="e">
        <f>'Entrada de Dados'!#REF!</f>
        <v>#REF!</v>
      </c>
      <c r="M29" s="55" t="e">
        <f>'Entrada de Dados'!#REF!</f>
        <v>#REF!</v>
      </c>
      <c r="N29" s="55" t="e">
        <f>'Entrada de Dados'!#REF!</f>
        <v>#REF!</v>
      </c>
      <c r="P29" s="105" t="e">
        <f>IF('Entrada de Dados'!#REF!=0,"",'Entrada de Dados'!#REF!)</f>
        <v>#REF!</v>
      </c>
      <c r="R29" s="98" t="e">
        <f>'Entrada de Dados'!#REF!</f>
        <v>#REF!</v>
      </c>
      <c r="S29" s="111" t="e">
        <f>'Entrada de Dados'!#REF!</f>
        <v>#REF!</v>
      </c>
    </row>
    <row r="30" spans="1:19" ht="15" x14ac:dyDescent="0.25">
      <c r="A30" s="54">
        <f>'Entrada de Dados'!A12</f>
        <v>110205</v>
      </c>
      <c r="B30" s="54" t="e">
        <f>'Entrada de Dados'!#REF!</f>
        <v>#REF!</v>
      </c>
      <c r="C30" s="54">
        <f>'Entrada de Dados'!B12</f>
        <v>7896226102054</v>
      </c>
      <c r="D30" s="57" t="str">
        <f>'Entrada de Dados'!C12</f>
        <v>LOSARTEC 25MG COMPRIMIDOS CAIXA 10</v>
      </c>
      <c r="E30" s="55">
        <f>'Entrada de Dados'!D12</f>
        <v>16.225669125</v>
      </c>
      <c r="F30" s="55">
        <f>'Entrada de Dados'!E12</f>
        <v>21.67399004707303</v>
      </c>
      <c r="G30" s="55">
        <f>'Entrada de Dados'!F12</f>
        <v>17.35092216</v>
      </c>
      <c r="H30" s="55">
        <f>'Entrada de Dados'!G12</f>
        <v>23.127470455726911</v>
      </c>
      <c r="I30" s="55">
        <f>'Entrada de Dados'!J12</f>
        <v>17.594999999999999</v>
      </c>
      <c r="J30" s="55">
        <f>'Entrada de Dados'!K12</f>
        <v>23.441965314684566</v>
      </c>
      <c r="K30" s="55">
        <f>'Entrada de Dados'!L12</f>
        <v>18.104410439999999</v>
      </c>
      <c r="L30" s="55">
        <f>'Entrada de Dados'!M12</f>
        <v>24.097573313314591</v>
      </c>
      <c r="M30" s="55">
        <f>'Entrada de Dados'!N12</f>
        <v>15.255000000000001</v>
      </c>
      <c r="N30" s="55">
        <f>'Entrada de Dados'!O12</f>
        <v>21.082999999999998</v>
      </c>
      <c r="P30" s="105">
        <f>IF('Entrada de Dados'!Q12=0,"",'Entrada de Dados'!Q12)</f>
        <v>0.125</v>
      </c>
      <c r="R30" s="98" t="e">
        <f>'Entrada de Dados'!#REF!</f>
        <v>#REF!</v>
      </c>
      <c r="S30" s="111" t="e">
        <f>'Entrada de Dados'!#REF!</f>
        <v>#REF!</v>
      </c>
    </row>
    <row r="31" spans="1:19" ht="15" x14ac:dyDescent="0.25">
      <c r="A31" s="54">
        <f>'Entrada de Dados'!A13</f>
        <v>110206</v>
      </c>
      <c r="B31" s="54" t="e">
        <f>'Entrada de Dados'!#REF!</f>
        <v>#REF!</v>
      </c>
      <c r="C31" s="54">
        <f>'Entrada de Dados'!B13</f>
        <v>7896226102061</v>
      </c>
      <c r="D31" s="57" t="str">
        <f>'Entrada de Dados'!C13</f>
        <v>LOSARTEC 25MG COMPRIMIDOS CAIXA 30</v>
      </c>
      <c r="E31" s="55">
        <f>'Entrada de Dados'!D13</f>
        <v>38.354180425000003</v>
      </c>
      <c r="F31" s="55">
        <f>'Entrada de Dados'!E13</f>
        <v>51.232902531845099</v>
      </c>
      <c r="G31" s="55">
        <f>'Entrada de Dados'!F13</f>
        <v>41.014049648000004</v>
      </c>
      <c r="H31" s="55">
        <f>'Entrada de Dados'!G13</f>
        <v>54.668634482758627</v>
      </c>
      <c r="I31" s="55">
        <f>'Entrada de Dados'!J13</f>
        <v>41.591000000000001</v>
      </c>
      <c r="J31" s="55">
        <f>'Entrada de Dados'!K13</f>
        <v>55.412036340042391</v>
      </c>
      <c r="K31" s="55">
        <f>'Entrada de Dados'!L13</f>
        <v>42.795142632000008</v>
      </c>
      <c r="L31" s="55">
        <f>'Entrada de Dados'!M13</f>
        <v>56.96176025428062</v>
      </c>
      <c r="M31" s="55">
        <f>'Entrada de Dados'!N13</f>
        <v>36.055999999999997</v>
      </c>
      <c r="N31" s="55">
        <f>'Entrada de Dados'!O13</f>
        <v>49.848999999999997</v>
      </c>
      <c r="P31" s="105">
        <f>IF('Entrada de Dados'!Q13=0,"",'Entrada de Dados'!Q13)</f>
        <v>0.125</v>
      </c>
      <c r="R31" s="98" t="e">
        <f>'Entrada de Dados'!#REF!</f>
        <v>#REF!</v>
      </c>
      <c r="S31" s="111" t="e">
        <f>'Entrada de Dados'!#REF!</f>
        <v>#REF!</v>
      </c>
    </row>
    <row r="32" spans="1:19" ht="15" x14ac:dyDescent="0.25">
      <c r="A32" s="54" t="e">
        <f>'Entrada de Dados'!#REF!</f>
        <v>#REF!</v>
      </c>
      <c r="B32" s="54" t="e">
        <f>'Entrada de Dados'!#REF!</f>
        <v>#REF!</v>
      </c>
      <c r="C32" s="54" t="e">
        <f>'Entrada de Dados'!#REF!</f>
        <v>#REF!</v>
      </c>
      <c r="D32" s="57" t="e">
        <f>'Entrada de Dados'!#REF!</f>
        <v>#REF!</v>
      </c>
      <c r="E32" s="55" t="e">
        <f>'Entrada de Dados'!#REF!</f>
        <v>#REF!</v>
      </c>
      <c r="F32" s="55" t="e">
        <f>'Entrada de Dados'!#REF!</f>
        <v>#REF!</v>
      </c>
      <c r="G32" s="55" t="e">
        <f>'Entrada de Dados'!#REF!</f>
        <v>#REF!</v>
      </c>
      <c r="H32" s="55" t="e">
        <f>'Entrada de Dados'!#REF!</f>
        <v>#REF!</v>
      </c>
      <c r="I32" s="55" t="e">
        <f>'Entrada de Dados'!#REF!</f>
        <v>#REF!</v>
      </c>
      <c r="J32" s="55" t="e">
        <f>'Entrada de Dados'!#REF!</f>
        <v>#REF!</v>
      </c>
      <c r="K32" s="55" t="e">
        <f>'Entrada de Dados'!#REF!</f>
        <v>#REF!</v>
      </c>
      <c r="L32" s="55" t="e">
        <f>'Entrada de Dados'!#REF!</f>
        <v>#REF!</v>
      </c>
      <c r="M32" s="55" t="e">
        <f>'Entrada de Dados'!#REF!</f>
        <v>#REF!</v>
      </c>
      <c r="N32" s="55" t="e">
        <f>'Entrada de Dados'!#REF!</f>
        <v>#REF!</v>
      </c>
      <c r="P32" s="105" t="e">
        <f>IF('Entrada de Dados'!#REF!=0,"",'Entrada de Dados'!#REF!)</f>
        <v>#REF!</v>
      </c>
      <c r="R32" s="98" t="e">
        <f>'Entrada de Dados'!#REF!</f>
        <v>#REF!</v>
      </c>
      <c r="S32" s="111" t="e">
        <f>'Entrada de Dados'!#REF!</f>
        <v>#REF!</v>
      </c>
    </row>
    <row r="33" spans="1:19" ht="15" x14ac:dyDescent="0.25">
      <c r="A33" s="54" t="e">
        <f>'Entrada de Dados'!#REF!</f>
        <v>#REF!</v>
      </c>
      <c r="B33" s="54" t="e">
        <f>'Entrada de Dados'!#REF!</f>
        <v>#REF!</v>
      </c>
      <c r="C33" s="54" t="e">
        <f>'Entrada de Dados'!#REF!</f>
        <v>#REF!</v>
      </c>
      <c r="D33" s="57" t="e">
        <f>'Entrada de Dados'!#REF!</f>
        <v>#REF!</v>
      </c>
      <c r="E33" s="55" t="e">
        <f>'Entrada de Dados'!#REF!</f>
        <v>#REF!</v>
      </c>
      <c r="F33" s="55" t="e">
        <f>'Entrada de Dados'!#REF!</f>
        <v>#REF!</v>
      </c>
      <c r="G33" s="55" t="e">
        <f>'Entrada de Dados'!#REF!</f>
        <v>#REF!</v>
      </c>
      <c r="H33" s="55" t="e">
        <f>'Entrada de Dados'!#REF!</f>
        <v>#REF!</v>
      </c>
      <c r="I33" s="55" t="e">
        <f>'Entrada de Dados'!#REF!</f>
        <v>#REF!</v>
      </c>
      <c r="J33" s="55" t="e">
        <f>'Entrada de Dados'!#REF!</f>
        <v>#REF!</v>
      </c>
      <c r="K33" s="55" t="e">
        <f>'Entrada de Dados'!#REF!</f>
        <v>#REF!</v>
      </c>
      <c r="L33" s="55" t="e">
        <f>'Entrada de Dados'!#REF!</f>
        <v>#REF!</v>
      </c>
      <c r="M33" s="55" t="e">
        <f>'Entrada de Dados'!#REF!</f>
        <v>#REF!</v>
      </c>
      <c r="N33" s="55" t="e">
        <f>'Entrada de Dados'!#REF!</f>
        <v>#REF!</v>
      </c>
      <c r="P33" s="105" t="e">
        <f>IF('Entrada de Dados'!#REF!=0,"",'Entrada de Dados'!#REF!)</f>
        <v>#REF!</v>
      </c>
      <c r="R33" s="98" t="e">
        <f>'Entrada de Dados'!#REF!</f>
        <v>#REF!</v>
      </c>
      <c r="S33" s="111" t="e">
        <f>'Entrada de Dados'!#REF!</f>
        <v>#REF!</v>
      </c>
    </row>
    <row r="34" spans="1:19" ht="15" x14ac:dyDescent="0.25">
      <c r="A34" s="54">
        <f>'Entrada de Dados'!A14</f>
        <v>110295</v>
      </c>
      <c r="B34" s="54" t="e">
        <f>'Entrada de Dados'!#REF!</f>
        <v>#REF!</v>
      </c>
      <c r="C34" s="54">
        <f>'Entrada de Dados'!B14</f>
        <v>7896226102955</v>
      </c>
      <c r="D34" s="57" t="str">
        <f>'Entrada de Dados'!C14</f>
        <v xml:space="preserve">MAGNEN B6 COMP REVESTIDO CAIXA 30 </v>
      </c>
      <c r="E34" s="55">
        <f>'Entrada de Dados'!D14</f>
        <v>51.230509949999998</v>
      </c>
      <c r="F34" s="55">
        <f>'Entrada de Dados'!E14</f>
        <v>68.432898157152323</v>
      </c>
      <c r="G34" s="55">
        <f>'Entrada de Dados'!F14</f>
        <v>54.783354912</v>
      </c>
      <c r="H34" s="55">
        <f>'Entrada de Dados'!G14</f>
        <v>73.022079778201359</v>
      </c>
      <c r="I34" s="55">
        <f>'Entrada de Dados'!J14</f>
        <v>55.554000000000002</v>
      </c>
      <c r="J34" s="55">
        <f>'Entrada de Dados'!K14</f>
        <v>74.015057748905178</v>
      </c>
      <c r="K34" s="55">
        <f>'Entrada de Dados'!L14</f>
        <v>57.162399408000006</v>
      </c>
      <c r="L34" s="55">
        <f>'Entrada de Dados'!M14</f>
        <v>76.085057564528512</v>
      </c>
      <c r="M34" s="55">
        <f>'Entrada de Dados'!N14</f>
        <v>48.164000000000001</v>
      </c>
      <c r="N34" s="55">
        <f>'Entrada de Dados'!O14</f>
        <v>66.581000000000003</v>
      </c>
      <c r="P34" s="105" t="str">
        <f>IF('Entrada de Dados'!Q14=0,"",'Entrada de Dados'!Q14)</f>
        <v/>
      </c>
      <c r="R34" s="97" t="e">
        <f>'Entrada de Dados'!#REF!</f>
        <v>#REF!</v>
      </c>
      <c r="S34" s="110" t="e">
        <f>'Entrada de Dados'!#REF!</f>
        <v>#REF!</v>
      </c>
    </row>
    <row r="35" spans="1:19" ht="15" x14ac:dyDescent="0.25">
      <c r="A35" s="54">
        <f>'Entrada de Dados'!A15</f>
        <v>110296</v>
      </c>
      <c r="B35" s="54" t="e">
        <f>'Entrada de Dados'!#REF!</f>
        <v>#REF!</v>
      </c>
      <c r="C35" s="54">
        <f>'Entrada de Dados'!B15</f>
        <v>7896226102931</v>
      </c>
      <c r="D35" s="57" t="str">
        <f>'Entrada de Dados'!C15</f>
        <v xml:space="preserve">MAGNEN B6 COMP REVESTIDO CAIXA 10 </v>
      </c>
      <c r="E35" s="55">
        <f>'Entrada de Dados'!D15</f>
        <v>19.525211274999997</v>
      </c>
      <c r="F35" s="55">
        <f>'Entrada de Dados'!E15</f>
        <v>26.081465829308168</v>
      </c>
      <c r="G35" s="55">
        <f>'Entrada de Dados'!F15</f>
        <v>20.879288143999997</v>
      </c>
      <c r="H35" s="55">
        <f>'Entrada de Dados'!G15</f>
        <v>27.830516167042106</v>
      </c>
      <c r="I35" s="55">
        <f>'Entrada de Dados'!J15</f>
        <v>21.172999999999998</v>
      </c>
      <c r="J35" s="55">
        <f>'Entrada de Dados'!K15</f>
        <v>28.208964569924202</v>
      </c>
      <c r="K35" s="55">
        <f>'Entrada de Dados'!L15</f>
        <v>21.786000695999999</v>
      </c>
      <c r="L35" s="55">
        <f>'Entrada de Dados'!M15</f>
        <v>28.997892569639664</v>
      </c>
      <c r="M35" s="55">
        <f>'Entrada de Dados'!N15</f>
        <v>18.355</v>
      </c>
      <c r="N35" s="55">
        <f>'Entrada de Dados'!O15</f>
        <v>25.373999999999999</v>
      </c>
      <c r="P35" s="105" t="str">
        <f>IF('Entrada de Dados'!Q15=0,"",'Entrada de Dados'!Q15)</f>
        <v/>
      </c>
      <c r="R35" s="97" t="e">
        <f>'Entrada de Dados'!#REF!</f>
        <v>#REF!</v>
      </c>
      <c r="S35" s="110" t="e">
        <f>'Entrada de Dados'!#REF!</f>
        <v>#REF!</v>
      </c>
    </row>
    <row r="36" spans="1:19" ht="15" x14ac:dyDescent="0.25">
      <c r="A36" s="56">
        <f>'Entrada de Dados'!A16</f>
        <v>110214</v>
      </c>
      <c r="B36" s="56" t="e">
        <f>'Entrada de Dados'!#REF!</f>
        <v>#REF!</v>
      </c>
      <c r="C36" s="56">
        <f>'Entrada de Dados'!B16</f>
        <v>7896226102146</v>
      </c>
      <c r="D36" s="58" t="str">
        <f>'Entrada de Dados'!C16</f>
        <v>MONALESS 600 MG COM 10 CAPSULAS</v>
      </c>
      <c r="E36" s="55">
        <f>'Entrada de Dados'!D16</f>
        <v>19.215360475000001</v>
      </c>
      <c r="F36" s="55">
        <f>'Entrada de Dados'!E16</f>
        <v>25.667572072228516</v>
      </c>
      <c r="G36" s="55">
        <f>'Entrada de Dados'!F16</f>
        <v>20.547949136</v>
      </c>
      <c r="H36" s="55">
        <f>'Entrada de Dados'!G16</f>
        <v>27.388866262346216</v>
      </c>
      <c r="I36" s="55">
        <f>'Entrada de Dados'!J16</f>
        <v>20.837</v>
      </c>
      <c r="J36" s="55">
        <f>'Entrada de Dados'!K16</f>
        <v>27.761308966301922</v>
      </c>
      <c r="K36" s="55">
        <f>'Entrada de Dados'!L16</f>
        <v>21.440272824000001</v>
      </c>
      <c r="L36" s="55">
        <f>'Entrada de Dados'!M16</f>
        <v>28.537717256580631</v>
      </c>
      <c r="M36" s="55">
        <f>'Entrada de Dados'!N16</f>
        <v>18.064</v>
      </c>
      <c r="N36" s="55">
        <f>'Entrada de Dados'!O16</f>
        <v>24.972000000000001</v>
      </c>
      <c r="P36" s="105" t="str">
        <f>IF('Entrada de Dados'!Q16=0,"",'Entrada de Dados'!Q16)</f>
        <v/>
      </c>
      <c r="R36" s="97" t="e">
        <f>'Entrada de Dados'!#REF!</f>
        <v>#REF!</v>
      </c>
      <c r="S36" s="110" t="e">
        <f>'Entrada de Dados'!#REF!</f>
        <v>#REF!</v>
      </c>
    </row>
    <row r="37" spans="1:19" ht="15" x14ac:dyDescent="0.25">
      <c r="A37" s="56">
        <f>'Entrada de Dados'!A17</f>
        <v>110213</v>
      </c>
      <c r="B37" s="56" t="e">
        <f>'Entrada de Dados'!#REF!</f>
        <v>#REF!</v>
      </c>
      <c r="C37" s="56">
        <f>'Entrada de Dados'!B17</f>
        <v>7896226102139</v>
      </c>
      <c r="D37" s="58" t="str">
        <f>'Entrada de Dados'!C17</f>
        <v>MONALESS 600 MG COM 30 CAPSULAS</v>
      </c>
      <c r="E37" s="55">
        <f>'Entrada de Dados'!D17</f>
        <v>47.192305624999996</v>
      </c>
      <c r="F37" s="55">
        <f>'Entrada de Dados'!E17</f>
        <v>63.038729221879073</v>
      </c>
      <c r="G37" s="55">
        <f>'Entrada de Dados'!F17</f>
        <v>50.465100399999997</v>
      </c>
      <c r="H37" s="55">
        <f>'Entrada de Dados'!G17</f>
        <v>67.266172240512915</v>
      </c>
      <c r="I37" s="55">
        <f>'Entrada de Dados'!J17</f>
        <v>51.174999999999997</v>
      </c>
      <c r="J37" s="55">
        <f>'Entrada de Dados'!K17</f>
        <v>68.18087951003028</v>
      </c>
      <c r="K37" s="55">
        <f>'Entrada de Dados'!L17</f>
        <v>52.656618600000002</v>
      </c>
      <c r="L37" s="55">
        <f>'Entrada de Dados'!M17</f>
        <v>70.087713231535915</v>
      </c>
      <c r="M37" s="55">
        <f>'Entrada de Dados'!N17</f>
        <v>44.365000000000002</v>
      </c>
      <c r="N37" s="55">
        <f>'Entrada de Dados'!O17</f>
        <v>61.328000000000003</v>
      </c>
      <c r="P37" s="105" t="str">
        <f>IF('Entrada de Dados'!Q17=0,"",'Entrada de Dados'!Q17)</f>
        <v/>
      </c>
      <c r="R37" s="97" t="e">
        <f>'Entrada de Dados'!#REF!</f>
        <v>#REF!</v>
      </c>
      <c r="S37" s="110" t="e">
        <f>'Entrada de Dados'!#REF!</f>
        <v>#REF!</v>
      </c>
    </row>
    <row r="38" spans="1:19" ht="15" x14ac:dyDescent="0.25">
      <c r="A38" s="54">
        <f>'Entrada de Dados'!A18</f>
        <v>110209</v>
      </c>
      <c r="B38" s="54" t="e">
        <f>'Entrada de Dados'!#REF!</f>
        <v>#REF!</v>
      </c>
      <c r="C38" s="54">
        <f>'Entrada de Dados'!B18</f>
        <v>7896226102092</v>
      </c>
      <c r="D38" s="57" t="str">
        <f>'Entrada de Dados'!C18</f>
        <v>MONALESS 600 MG COM 60 CAPSULAS</v>
      </c>
      <c r="E38" s="55">
        <f>'Entrada de Dados'!D18</f>
        <v>74.638077975000002</v>
      </c>
      <c r="F38" s="55">
        <f>'Entrada de Dados'!E18</f>
        <v>99.700354216535942</v>
      </c>
      <c r="G38" s="55">
        <f>'Entrada de Dados'!F18</f>
        <v>79.814241936000002</v>
      </c>
      <c r="H38" s="55">
        <f>'Entrada de Dados'!G18</f>
        <v>106.3863640963438</v>
      </c>
      <c r="I38" s="55">
        <f>'Entrada de Dados'!J18</f>
        <v>80.936999999999998</v>
      </c>
      <c r="J38" s="55">
        <f>'Entrada de Dados'!K18</f>
        <v>107.83304044754901</v>
      </c>
      <c r="K38" s="55">
        <f>'Entrada de Dados'!L18</f>
        <v>83.280288024000001</v>
      </c>
      <c r="L38" s="55">
        <f>'Entrada de Dados'!M18</f>
        <v>110.84883724124713</v>
      </c>
      <c r="M38" s="55">
        <f>'Entrada de Dados'!N18</f>
        <v>70.168000000000006</v>
      </c>
      <c r="N38" s="55">
        <f>'Entrada de Dados'!O18</f>
        <v>96.998000000000005</v>
      </c>
      <c r="P38" s="105" t="str">
        <f>IF('Entrada de Dados'!Q18=0,"",'Entrada de Dados'!Q18)</f>
        <v/>
      </c>
      <c r="R38" s="97" t="e">
        <f>'Entrada de Dados'!#REF!</f>
        <v>#REF!</v>
      </c>
      <c r="S38" s="110" t="e">
        <f>'Entrada de Dados'!#REF!</f>
        <v>#REF!</v>
      </c>
    </row>
    <row r="39" spans="1:19" ht="15" x14ac:dyDescent="0.25">
      <c r="A39" s="54" t="e">
        <f>'Entrada de Dados'!#REF!</f>
        <v>#REF!</v>
      </c>
      <c r="B39" s="54" t="e">
        <f>'Entrada de Dados'!#REF!</f>
        <v>#REF!</v>
      </c>
      <c r="C39" s="54" t="e">
        <f>'Entrada de Dados'!#REF!</f>
        <v>#REF!</v>
      </c>
      <c r="D39" s="57" t="e">
        <f>'Entrada de Dados'!#REF!</f>
        <v>#REF!</v>
      </c>
      <c r="E39" s="55" t="e">
        <f>'Entrada de Dados'!#REF!</f>
        <v>#REF!</v>
      </c>
      <c r="F39" s="55" t="e">
        <f>'Entrada de Dados'!#REF!</f>
        <v>#REF!</v>
      </c>
      <c r="G39" s="55" t="e">
        <f>'Entrada de Dados'!#REF!</f>
        <v>#REF!</v>
      </c>
      <c r="H39" s="55" t="e">
        <f>'Entrada de Dados'!#REF!</f>
        <v>#REF!</v>
      </c>
      <c r="I39" s="55" t="e">
        <f>'Entrada de Dados'!#REF!</f>
        <v>#REF!</v>
      </c>
      <c r="J39" s="55" t="e">
        <f>'Entrada de Dados'!#REF!</f>
        <v>#REF!</v>
      </c>
      <c r="K39" s="55" t="e">
        <f>'Entrada de Dados'!#REF!</f>
        <v>#REF!</v>
      </c>
      <c r="L39" s="55" t="e">
        <f>'Entrada de Dados'!#REF!</f>
        <v>#REF!</v>
      </c>
      <c r="M39" s="55" t="e">
        <f>'Entrada de Dados'!#REF!</f>
        <v>#REF!</v>
      </c>
      <c r="N39" s="55" t="e">
        <f>'Entrada de Dados'!#REF!</f>
        <v>#REF!</v>
      </c>
      <c r="P39" s="105" t="e">
        <f>IF('Entrada de Dados'!#REF!=0,"",'Entrada de Dados'!#REF!)</f>
        <v>#REF!</v>
      </c>
      <c r="R39" s="98" t="e">
        <f>'Entrada de Dados'!#REF!</f>
        <v>#REF!</v>
      </c>
      <c r="S39" s="111" t="e">
        <f>'Entrada de Dados'!#REF!</f>
        <v>#REF!</v>
      </c>
    </row>
    <row r="40" spans="1:19" ht="15" x14ac:dyDescent="0.25">
      <c r="A40" s="54">
        <f>'Entrada de Dados'!A19</f>
        <v>110216</v>
      </c>
      <c r="B40" s="54" t="e">
        <f>'Entrada de Dados'!#REF!</f>
        <v>#REF!</v>
      </c>
      <c r="C40" s="54">
        <f>'Entrada de Dados'!B19</f>
        <v>7896226102160</v>
      </c>
      <c r="D40" s="57" t="str">
        <f>'Entrada de Dados'!C19</f>
        <v>NICORD 2,5 MG COMPRIMIDOS CAIXA 20</v>
      </c>
      <c r="E40" s="55">
        <f>'Entrada de Dados'!D19</f>
        <v>15.727694625</v>
      </c>
      <c r="F40" s="55">
        <f>'Entrada de Dados'!E19</f>
        <v>21.008803651766442</v>
      </c>
      <c r="G40" s="55">
        <f>'Entrada de Dados'!F19</f>
        <v>16.818413039999999</v>
      </c>
      <c r="H40" s="55">
        <f>'Entrada de Dados'!G19</f>
        <v>22.417675966037084</v>
      </c>
      <c r="I40" s="55">
        <f>'Entrada de Dados'!J19</f>
        <v>17.055</v>
      </c>
      <c r="J40" s="55">
        <f>'Entrada de Dados'!K19</f>
        <v>22.722518808863047</v>
      </c>
      <c r="K40" s="55">
        <f>'Entrada de Dados'!L19</f>
        <v>17.548776360000002</v>
      </c>
      <c r="L40" s="55">
        <f>'Entrada de Dados'!M19</f>
        <v>23.35800584589829</v>
      </c>
      <c r="M40" s="55">
        <f>'Entrada de Dados'!N19</f>
        <v>14.794</v>
      </c>
      <c r="N40" s="55">
        <f>'Entrada de Dados'!O19</f>
        <v>20.452999999999999</v>
      </c>
      <c r="P40" s="105">
        <f>IF('Entrada de Dados'!Q19=0,"",'Entrada de Dados'!Q19)</f>
        <v>0.125</v>
      </c>
      <c r="R40" s="99" t="e">
        <f>'Entrada de Dados'!#REF!</f>
        <v>#REF!</v>
      </c>
      <c r="S40" s="112" t="e">
        <f>'Entrada de Dados'!#REF!</f>
        <v>#REF!</v>
      </c>
    </row>
    <row r="41" spans="1:19" ht="15" x14ac:dyDescent="0.25">
      <c r="A41" s="54">
        <f>'Entrada de Dados'!A20</f>
        <v>110217</v>
      </c>
      <c r="B41" s="54" t="e">
        <f>'Entrada de Dados'!#REF!</f>
        <v>#REF!</v>
      </c>
      <c r="C41" s="54">
        <f>'Entrada de Dados'!B20</f>
        <v>7896226102177</v>
      </c>
      <c r="D41" s="57" t="str">
        <f>'Entrada de Dados'!C20</f>
        <v>NICORD 5 MG COMPRIMIDOS CAIXA 10</v>
      </c>
      <c r="E41" s="55">
        <f>'Entrada de Dados'!D20</f>
        <v>14.918947150000001</v>
      </c>
      <c r="F41" s="55">
        <f>'Entrada de Dados'!E20</f>
        <v>19.928491672722224</v>
      </c>
      <c r="G41" s="55">
        <f>'Entrada de Dados'!F20</f>
        <v>15.953578784000001</v>
      </c>
      <c r="H41" s="55">
        <f>'Entrada de Dados'!G20</f>
        <v>21.264917137411196</v>
      </c>
      <c r="I41" s="55">
        <f>'Entrada de Dados'!J20</f>
        <v>16.178000000000001</v>
      </c>
      <c r="J41" s="55">
        <f>'Entrada de Dados'!K20</f>
        <v>21.554084391075133</v>
      </c>
      <c r="K41" s="55">
        <f>'Entrada de Dados'!L20</f>
        <v>16.646385456000001</v>
      </c>
      <c r="L41" s="55">
        <f>'Entrada de Dados'!M20</f>
        <v>22.156893496038848</v>
      </c>
      <c r="M41" s="55">
        <f>'Entrada de Dados'!N20</f>
        <v>14.018000000000001</v>
      </c>
      <c r="N41" s="55">
        <f>'Entrada de Dados'!O20</f>
        <v>19.384</v>
      </c>
      <c r="P41" s="105">
        <f>IF('Entrada de Dados'!Q20=0,"",'Entrada de Dados'!Q20)</f>
        <v>0.125</v>
      </c>
      <c r="R41" s="98" t="e">
        <f>'Entrada de Dados'!#REF!</f>
        <v>#REF!</v>
      </c>
      <c r="S41" s="111" t="e">
        <f>'Entrada de Dados'!#REF!</f>
        <v>#REF!</v>
      </c>
    </row>
    <row r="42" spans="1:19" ht="15" x14ac:dyDescent="0.25">
      <c r="A42" s="54">
        <f>'Entrada de Dados'!A21</f>
        <v>110218</v>
      </c>
      <c r="B42" s="54" t="e">
        <f>'Entrada de Dados'!#REF!</f>
        <v>#REF!</v>
      </c>
      <c r="C42" s="54">
        <f>'Entrada de Dados'!B21</f>
        <v>7896226102184</v>
      </c>
      <c r="D42" s="57" t="str">
        <f>'Entrada de Dados'!C21</f>
        <v>NICORD 5 MG COMPRIMIDOS CAIXA 20</v>
      </c>
      <c r="E42" s="55">
        <f>'Entrada de Dados'!D21</f>
        <v>29.152718274999998</v>
      </c>
      <c r="F42" s="55">
        <f>'Entrada de Dados'!E21</f>
        <v>38.941736138568892</v>
      </c>
      <c r="G42" s="55">
        <f>'Entrada de Dados'!F21</f>
        <v>31.174464464</v>
      </c>
      <c r="H42" s="55">
        <f>'Entrada de Dados'!G21</f>
        <v>41.553209634378796</v>
      </c>
      <c r="I42" s="55">
        <f>'Entrada de Dados'!J21</f>
        <v>31.613</v>
      </c>
      <c r="J42" s="55">
        <f>'Entrada de Dados'!K21</f>
        <v>42.118263682473611</v>
      </c>
      <c r="K42" s="55">
        <f>'Entrada de Dados'!L21</f>
        <v>32.528259576000004</v>
      </c>
      <c r="L42" s="55">
        <f>'Entrada de Dados'!M21</f>
        <v>43.296196939688222</v>
      </c>
      <c r="M42" s="55">
        <f>'Entrada de Dados'!N21</f>
        <v>27.405000000000001</v>
      </c>
      <c r="N42" s="55">
        <f>'Entrada de Dados'!O21</f>
        <v>37.878999999999998</v>
      </c>
      <c r="P42" s="105">
        <f>IF('Entrada de Dados'!Q21=0,"",'Entrada de Dados'!Q21)</f>
        <v>0.125</v>
      </c>
      <c r="R42" s="98" t="e">
        <f>'Entrada de Dados'!#REF!</f>
        <v>#REF!</v>
      </c>
      <c r="S42" s="111" t="e">
        <f>'Entrada de Dados'!#REF!</f>
        <v>#REF!</v>
      </c>
    </row>
    <row r="43" spans="1:19" ht="15" x14ac:dyDescent="0.25">
      <c r="A43" s="54">
        <f>'Entrada de Dados'!A22</f>
        <v>110264</v>
      </c>
      <c r="B43" s="54" t="e">
        <f>'Entrada de Dados'!#REF!</f>
        <v>#REF!</v>
      </c>
      <c r="C43" s="54">
        <f>'Entrada de Dados'!B22</f>
        <v>7896226102641</v>
      </c>
      <c r="D43" s="57" t="str">
        <f>'Entrada de Dados'!C22</f>
        <v>OSTENAN 70MG 04 COMPRIMIDOS</v>
      </c>
      <c r="E43" s="55">
        <f>'Entrada de Dados'!D22</f>
        <v>79.697130024999993</v>
      </c>
      <c r="F43" s="55">
        <f>'Entrada de Dados'!E22</f>
        <v>106.45815526218769</v>
      </c>
      <c r="G43" s="55">
        <f>'Entrada de Dados'!F22</f>
        <v>85.224140144000003</v>
      </c>
      <c r="H43" s="55">
        <f>'Entrada de Dados'!G22</f>
        <v>113.59735033789639</v>
      </c>
      <c r="I43" s="55">
        <f>'Entrada de Dados'!J22</f>
        <v>86.423000000000002</v>
      </c>
      <c r="J43" s="55">
        <f>'Entrada de Dados'!K22</f>
        <v>115.14208402335802</v>
      </c>
      <c r="K43" s="55">
        <f>'Entrada de Dados'!L22</f>
        <v>88.925118696000013</v>
      </c>
      <c r="L43" s="55">
        <f>'Entrada de Dados'!M22</f>
        <v>118.36229488244317</v>
      </c>
      <c r="M43" s="55">
        <f>'Entrada de Dados'!N22</f>
        <v>74.924000000000007</v>
      </c>
      <c r="N43" s="55">
        <f>'Entrada de Dados'!O22</f>
        <v>103.57299999999999</v>
      </c>
      <c r="P43" s="105">
        <f>IF('Entrada de Dados'!Q22=0,"",'Entrada de Dados'!Q22)</f>
        <v>0.125</v>
      </c>
      <c r="R43" s="99" t="e">
        <f>'Entrada de Dados'!#REF!</f>
        <v>#REF!</v>
      </c>
      <c r="S43" s="112" t="e">
        <f>'Entrada de Dados'!#REF!</f>
        <v>#REF!</v>
      </c>
    </row>
    <row r="44" spans="1:19" ht="15" x14ac:dyDescent="0.25">
      <c r="A44" s="54">
        <f>'Entrada de Dados'!A23</f>
        <v>110281</v>
      </c>
      <c r="B44" s="54" t="e">
        <f>'Entrada de Dados'!#REF!</f>
        <v>#REF!</v>
      </c>
      <c r="C44" s="54">
        <f>'Entrada de Dados'!B23</f>
        <v>7896226102818</v>
      </c>
      <c r="D44" s="57" t="str">
        <f>'Entrada de Dados'!C23</f>
        <v>PASALIX BL CAIXA 20 COMPRIMIDOS</v>
      </c>
      <c r="E44" s="55">
        <f>'Entrada de Dados'!D23</f>
        <v>26.310574924999997</v>
      </c>
      <c r="F44" s="55">
        <f>'Entrada de Dados'!E23</f>
        <v>35.145246378689436</v>
      </c>
      <c r="G44" s="55">
        <f>'Entrada de Dados'!F23</f>
        <v>28.135217967999999</v>
      </c>
      <c r="H44" s="55">
        <f>'Entrada de Dados'!G23</f>
        <v>37.502123306186107</v>
      </c>
      <c r="I44" s="55">
        <f>'Entrada de Dados'!J23</f>
        <v>28.530999999999999</v>
      </c>
      <c r="J44" s="55">
        <f>'Entrada de Dados'!K23</f>
        <v>38.012089365914484</v>
      </c>
      <c r="K44" s="55">
        <f>'Entrada de Dados'!L23</f>
        <v>29.357029512</v>
      </c>
      <c r="L44" s="55">
        <f>'Entrada de Dados'!M23</f>
        <v>39.075184097878868</v>
      </c>
      <c r="M44" s="55">
        <f>'Entrada de Dados'!N23</f>
        <v>24.736999999999998</v>
      </c>
      <c r="N44" s="55">
        <f>'Entrada de Dados'!O23</f>
        <v>34.195999999999998</v>
      </c>
      <c r="P44" s="105">
        <f>IF('Entrada de Dados'!Q23=0,"",'Entrada de Dados'!Q23)</f>
        <v>5.5500000000000001E-2</v>
      </c>
      <c r="R44" s="98" t="e">
        <f>'Entrada de Dados'!#REF!</f>
        <v>#REF!</v>
      </c>
      <c r="S44" s="111" t="e">
        <f>'Entrada de Dados'!#REF!</f>
        <v>#REF!</v>
      </c>
    </row>
    <row r="45" spans="1:19" ht="15" x14ac:dyDescent="0.25">
      <c r="A45" s="54" t="e">
        <f>'Entrada de Dados'!#REF!</f>
        <v>#REF!</v>
      </c>
      <c r="B45" s="54" t="e">
        <f>'Entrada de Dados'!#REF!</f>
        <v>#REF!</v>
      </c>
      <c r="C45" s="54" t="e">
        <f>'Entrada de Dados'!#REF!</f>
        <v>#REF!</v>
      </c>
      <c r="D45" s="57" t="e">
        <f>'Entrada de Dados'!#REF!</f>
        <v>#REF!</v>
      </c>
      <c r="E45" s="55" t="e">
        <f>'Entrada de Dados'!#REF!</f>
        <v>#REF!</v>
      </c>
      <c r="F45" s="55" t="e">
        <f>'Entrada de Dados'!#REF!</f>
        <v>#REF!</v>
      </c>
      <c r="G45" s="55" t="e">
        <f>'Entrada de Dados'!#REF!</f>
        <v>#REF!</v>
      </c>
      <c r="H45" s="55" t="e">
        <f>'Entrada de Dados'!#REF!</f>
        <v>#REF!</v>
      </c>
      <c r="I45" s="55" t="e">
        <f>'Entrada de Dados'!#REF!</f>
        <v>#REF!</v>
      </c>
      <c r="J45" s="55" t="e">
        <f>'Entrada de Dados'!#REF!</f>
        <v>#REF!</v>
      </c>
      <c r="K45" s="55" t="e">
        <f>'Entrada de Dados'!#REF!</f>
        <v>#REF!</v>
      </c>
      <c r="L45" s="55" t="e">
        <f>'Entrada de Dados'!#REF!</f>
        <v>#REF!</v>
      </c>
      <c r="M45" s="55" t="e">
        <f>'Entrada de Dados'!#REF!</f>
        <v>#REF!</v>
      </c>
      <c r="N45" s="55" t="e">
        <f>'Entrada de Dados'!#REF!</f>
        <v>#REF!</v>
      </c>
      <c r="P45" s="105" t="e">
        <f>IF('Entrada de Dados'!#REF!=0,"",'Entrada de Dados'!#REF!)</f>
        <v>#REF!</v>
      </c>
      <c r="R45" s="98" t="e">
        <f>'Entrada de Dados'!#REF!</f>
        <v>#REF!</v>
      </c>
      <c r="S45" s="111" t="e">
        <f>'Entrada de Dados'!#REF!</f>
        <v>#REF!</v>
      </c>
    </row>
    <row r="46" spans="1:19" ht="15" x14ac:dyDescent="0.25">
      <c r="A46" s="54">
        <f>'Entrada de Dados'!A25</f>
        <v>110302</v>
      </c>
      <c r="B46" s="54" t="e">
        <f>'Entrada de Dados'!#REF!</f>
        <v>#REF!</v>
      </c>
      <c r="C46" s="54">
        <f>'Entrada de Dados'!B25</f>
        <v>7896226103020</v>
      </c>
      <c r="D46" s="57" t="str">
        <f>'Entrada de Dados'!C25</f>
        <v>PERMEAR 300MG COMPRIMIDOS CAIXA 20</v>
      </c>
      <c r="E46" s="55">
        <f>'Entrada de Dados'!D25</f>
        <v>77.532785299999986</v>
      </c>
      <c r="F46" s="55">
        <f>'Entrada de Dados'!E25</f>
        <v>103.56705809591998</v>
      </c>
      <c r="G46" s="55">
        <f>'Entrada de Dados'!F25</f>
        <v>82.909697727999998</v>
      </c>
      <c r="H46" s="55">
        <f>'Entrada de Dados'!G25</f>
        <v>110.51237317622596</v>
      </c>
      <c r="I46" s="55">
        <f>'Entrada de Dados'!J25</f>
        <v>84.075999999999993</v>
      </c>
      <c r="J46" s="55">
        <f>'Entrada de Dados'!K25</f>
        <v>112.01515633972262</v>
      </c>
      <c r="K46" s="55">
        <f>'Entrada de Dados'!L25</f>
        <v>86.510168351999994</v>
      </c>
      <c r="L46" s="55">
        <f>'Entrada de Dados'!M25</f>
        <v>115.14791553795042</v>
      </c>
      <c r="M46" s="55">
        <f>'Entrada de Dados'!N25</f>
        <v>72.888000000000005</v>
      </c>
      <c r="N46" s="55">
        <f>'Entrada de Dados'!O25</f>
        <v>100.759</v>
      </c>
      <c r="P46" s="105" t="str">
        <f>IF('Entrada de Dados'!Q25=0,"",'Entrada de Dados'!Q25)</f>
        <v/>
      </c>
      <c r="R46" s="97" t="e">
        <f>'Entrada de Dados'!#REF!</f>
        <v>#REF!</v>
      </c>
      <c r="S46" s="110" t="e">
        <f>'Entrada de Dados'!#REF!</f>
        <v>#REF!</v>
      </c>
    </row>
    <row r="47" spans="1:19" ht="15" x14ac:dyDescent="0.25">
      <c r="A47" s="59">
        <f>'Entrada de Dados'!A26</f>
        <v>110303</v>
      </c>
      <c r="B47" s="59" t="e">
        <f>'Entrada de Dados'!#REF!</f>
        <v>#REF!</v>
      </c>
      <c r="C47" s="59">
        <f>'Entrada de Dados'!B26</f>
        <v>7896226103037</v>
      </c>
      <c r="D47" s="57" t="str">
        <f>'Entrada de Dados'!C26</f>
        <v>PERMEAR 300MG COMPRIMIDOS CAIXA 30</v>
      </c>
      <c r="E47" s="60">
        <f>'Entrada de Dados'!D26</f>
        <v>108.45331304999999</v>
      </c>
      <c r="F47" s="60">
        <f>'Entrada de Dados'!E26</f>
        <v>144.87020593782725</v>
      </c>
      <c r="G47" s="60">
        <f>'Entrada de Dados'!F26</f>
        <v>115.97456956799999</v>
      </c>
      <c r="H47" s="60">
        <f>'Entrada de Dados'!G26</f>
        <v>154.58535324900365</v>
      </c>
      <c r="I47" s="60">
        <f>'Entrada de Dados'!J26</f>
        <v>117.60599999999999</v>
      </c>
      <c r="J47" s="60">
        <f>'Entrada de Dados'!K26</f>
        <v>156.68745511786264</v>
      </c>
      <c r="K47" s="60">
        <f>'Entrada de Dados'!L26</f>
        <v>121.01092891200001</v>
      </c>
      <c r="L47" s="60">
        <f>'Entrada de Dados'!M26</f>
        <v>161.06957698696655</v>
      </c>
      <c r="M47" s="60">
        <f>'Entrada de Dados'!N26</f>
        <v>101.961</v>
      </c>
      <c r="N47" s="60">
        <f>'Entrada de Dados'!O26</f>
        <v>140.94999999999999</v>
      </c>
      <c r="P47" s="105" t="str">
        <f>IF('Entrada de Dados'!Q26=0,"",'Entrada de Dados'!Q26)</f>
        <v/>
      </c>
      <c r="R47" s="98" t="e">
        <f>'Entrada de Dados'!#REF!</f>
        <v>#REF!</v>
      </c>
      <c r="S47" s="111" t="e">
        <f>'Entrada de Dados'!#REF!</f>
        <v>#REF!</v>
      </c>
    </row>
    <row r="48" spans="1:19" ht="15" x14ac:dyDescent="0.25">
      <c r="A48" s="54" t="e">
        <f>'Entrada de Dados'!#REF!</f>
        <v>#REF!</v>
      </c>
      <c r="B48" s="54" t="e">
        <f>'Entrada de Dados'!#REF!</f>
        <v>#REF!</v>
      </c>
      <c r="C48" s="54" t="e">
        <f>'Entrada de Dados'!#REF!</f>
        <v>#REF!</v>
      </c>
      <c r="D48" s="57" t="e">
        <f>'Entrada de Dados'!#REF!</f>
        <v>#REF!</v>
      </c>
      <c r="E48" s="55" t="e">
        <f>'Entrada de Dados'!#REF!</f>
        <v>#REF!</v>
      </c>
      <c r="F48" s="55" t="e">
        <f>'Entrada de Dados'!#REF!</f>
        <v>#REF!</v>
      </c>
      <c r="G48" s="55" t="e">
        <f>'Entrada de Dados'!#REF!</f>
        <v>#REF!</v>
      </c>
      <c r="H48" s="55" t="e">
        <f>'Entrada de Dados'!#REF!</f>
        <v>#REF!</v>
      </c>
      <c r="I48" s="55" t="e">
        <f>'Entrada de Dados'!#REF!</f>
        <v>#REF!</v>
      </c>
      <c r="J48" s="55" t="e">
        <f>'Entrada de Dados'!#REF!</f>
        <v>#REF!</v>
      </c>
      <c r="K48" s="55" t="e">
        <f>'Entrada de Dados'!#REF!</f>
        <v>#REF!</v>
      </c>
      <c r="L48" s="55" t="e">
        <f>'Entrada de Dados'!#REF!</f>
        <v>#REF!</v>
      </c>
      <c r="M48" s="55" t="e">
        <f>'Entrada de Dados'!#REF!</f>
        <v>#REF!</v>
      </c>
      <c r="N48" s="55" t="e">
        <f>'Entrada de Dados'!#REF!</f>
        <v>#REF!</v>
      </c>
      <c r="P48" s="105" t="e">
        <f>IF('Entrada de Dados'!#REF!=0,"",'Entrada de Dados'!#REF!)</f>
        <v>#REF!</v>
      </c>
      <c r="R48" s="98" t="e">
        <f>'Entrada de Dados'!#REF!</f>
        <v>#REF!</v>
      </c>
      <c r="S48" s="111" t="e">
        <f>'Entrada de Dados'!#REF!</f>
        <v>#REF!</v>
      </c>
    </row>
    <row r="49" spans="1:19" ht="15" x14ac:dyDescent="0.25">
      <c r="A49" s="54">
        <f>'Entrada de Dados'!A27</f>
        <v>110228</v>
      </c>
      <c r="B49" s="54" t="e">
        <f>'Entrada de Dados'!#REF!</f>
        <v>#REF!</v>
      </c>
      <c r="C49" s="54">
        <f>'Entrada de Dados'!B27</f>
        <v>7896226102283</v>
      </c>
      <c r="D49" s="57" t="str">
        <f>'Entrada de Dados'!C27</f>
        <v>PROSTAT-HPB CAPSULAS CAIXA COM 30</v>
      </c>
      <c r="E49" s="55">
        <f>'Entrada de Dados'!D27</f>
        <v>54.163948624999996</v>
      </c>
      <c r="F49" s="55">
        <f>'Entrada de Dados'!E27</f>
        <v>72.351338756171316</v>
      </c>
      <c r="G49" s="55">
        <f>'Entrada de Dados'!F27</f>
        <v>57.920228080000001</v>
      </c>
      <c r="H49" s="55">
        <f>'Entrada de Dados'!G27</f>
        <v>77.203295096170521</v>
      </c>
      <c r="I49" s="55">
        <f>'Entrada de Dados'!J27</f>
        <v>58.734999999999999</v>
      </c>
      <c r="J49" s="55">
        <f>'Entrada de Dados'!K27</f>
        <v>78.253130591531573</v>
      </c>
      <c r="K49" s="55">
        <f>'Entrada de Dados'!L27</f>
        <v>60.435495720000006</v>
      </c>
      <c r="L49" s="55">
        <f>'Entrada de Dados'!M27</f>
        <v>80.441657775364177</v>
      </c>
      <c r="M49" s="55">
        <f>'Entrada de Dados'!N27</f>
        <v>50.918999999999997</v>
      </c>
      <c r="N49" s="55">
        <f>'Entrada de Dados'!O27</f>
        <v>70.388999999999996</v>
      </c>
      <c r="P49" s="105" t="str">
        <f>IF('Entrada de Dados'!Q27=0,"",'Entrada de Dados'!Q27)</f>
        <v/>
      </c>
      <c r="R49" s="97" t="e">
        <f>'Entrada de Dados'!#REF!</f>
        <v>#REF!</v>
      </c>
      <c r="S49" s="110" t="e">
        <f>'Entrada de Dados'!#REF!</f>
        <v>#REF!</v>
      </c>
    </row>
    <row r="50" spans="1:19" ht="15" x14ac:dyDescent="0.25">
      <c r="A50" s="54">
        <f>'Entrada de Dados'!A28</f>
        <v>110273</v>
      </c>
      <c r="B50" s="54" t="e">
        <f>'Entrada de Dados'!#REF!</f>
        <v>#REF!</v>
      </c>
      <c r="C50" s="54">
        <f>'Entrada de Dados'!B28</f>
        <v>7896226102733</v>
      </c>
      <c r="D50" s="57" t="str">
        <f>'Entrada de Dados'!C28</f>
        <v>PROSTAT-HPB CAPSULAS CAIXA COM 10</v>
      </c>
      <c r="E50" s="55">
        <f>'Entrada de Dados'!D28</f>
        <v>21.672034674999999</v>
      </c>
      <c r="F50" s="55">
        <f>'Entrada de Dados'!E28</f>
        <v>28.949158289074354</v>
      </c>
      <c r="G50" s="55">
        <f>'Entrada de Dados'!F28</f>
        <v>23.174994128000002</v>
      </c>
      <c r="H50" s="55">
        <f>'Entrada de Dados'!G28</f>
        <v>30.890519078149371</v>
      </c>
      <c r="I50" s="55">
        <f>'Entrada de Dados'!J28</f>
        <v>23.501000000000001</v>
      </c>
      <c r="J50" s="55">
        <f>'Entrada de Dados'!K28</f>
        <v>31.31057839502143</v>
      </c>
      <c r="K50" s="55">
        <f>'Entrada de Dados'!L28</f>
        <v>24.181400952000004</v>
      </c>
      <c r="L50" s="55">
        <f>'Entrada de Dados'!M28</f>
        <v>32.186250095834403</v>
      </c>
      <c r="M50" s="55">
        <f>'Entrada de Dados'!N28</f>
        <v>20.373000000000001</v>
      </c>
      <c r="N50" s="55">
        <f>'Entrada de Dados'!O28</f>
        <v>28.164000000000001</v>
      </c>
      <c r="P50" s="105" t="str">
        <f>IF('Entrada de Dados'!Q28=0,"",'Entrada de Dados'!Q28)</f>
        <v/>
      </c>
      <c r="R50" s="97" t="e">
        <f>'Entrada de Dados'!#REF!</f>
        <v>#REF!</v>
      </c>
      <c r="S50" s="110" t="e">
        <f>'Entrada de Dados'!#REF!</f>
        <v>#REF!</v>
      </c>
    </row>
    <row r="51" spans="1:19" ht="15" x14ac:dyDescent="0.25">
      <c r="A51" s="54">
        <f>'Entrada de Dados'!A29</f>
        <v>110233</v>
      </c>
      <c r="B51" s="54" t="e">
        <f>'Entrada de Dados'!#REF!</f>
        <v>#REF!</v>
      </c>
      <c r="C51" s="54">
        <f>'Entrada de Dados'!B29</f>
        <v>7896226102337</v>
      </c>
      <c r="D51" s="57" t="str">
        <f>'Entrada de Dados'!C29</f>
        <v>SONORIPAN CAIXA COM 30 COMPRIMIDOS</v>
      </c>
      <c r="E51" s="55">
        <f>'Entrada de Dados'!D29</f>
        <v>46.553238350000001</v>
      </c>
      <c r="F51" s="55">
        <f>'Entrada de Dados'!E29</f>
        <v>62.185073347902289</v>
      </c>
      <c r="G51" s="55">
        <f>'Entrada de Dados'!F29</f>
        <v>49.781713695999997</v>
      </c>
      <c r="H51" s="55">
        <f>'Entrada de Dados'!G29</f>
        <v>66.355269312077624</v>
      </c>
      <c r="I51" s="55">
        <f>'Entrada de Dados'!J29</f>
        <v>50.481999999999999</v>
      </c>
      <c r="J51" s="55">
        <f>'Entrada de Dados'!K29</f>
        <v>67.257589827559329</v>
      </c>
      <c r="K51" s="55">
        <f>'Entrada de Dados'!L29</f>
        <v>51.943554864000006</v>
      </c>
      <c r="L51" s="55">
        <f>'Entrada de Dados'!M29</f>
        <v>69.138601648351667</v>
      </c>
      <c r="M51" s="55">
        <f>'Entrada de Dados'!N29</f>
        <v>43.767000000000003</v>
      </c>
      <c r="N51" s="55">
        <f>'Entrada de Dados'!O29</f>
        <v>60.503</v>
      </c>
      <c r="P51" s="105" t="str">
        <f>IF('Entrada de Dados'!Q29=0,"",'Entrada de Dados'!Q29)</f>
        <v/>
      </c>
      <c r="R51" s="98" t="e">
        <f>'Entrada de Dados'!#REF!</f>
        <v>#REF!</v>
      </c>
      <c r="S51" s="111" t="e">
        <f>'Entrada de Dados'!#REF!</f>
        <v>#REF!</v>
      </c>
    </row>
    <row r="52" spans="1:19" ht="15" x14ac:dyDescent="0.25">
      <c r="A52" s="54">
        <f>'Entrada de Dados'!A30</f>
        <v>110235</v>
      </c>
      <c r="B52" s="54" t="e">
        <f>'Entrada de Dados'!#REF!</f>
        <v>#REF!</v>
      </c>
      <c r="C52" s="54">
        <f>'Entrada de Dados'!B30</f>
        <v>7896226102351</v>
      </c>
      <c r="D52" s="57" t="str">
        <f>'Entrada de Dados'!C30</f>
        <v>TAKIL CREME BISNAGA COM 35 G</v>
      </c>
      <c r="E52" s="55">
        <f>'Entrada de Dados'!D30</f>
        <v>44.309586574999997</v>
      </c>
      <c r="F52" s="55">
        <f>'Entrada de Dados'!E30</f>
        <v>59.188039089048708</v>
      </c>
      <c r="G52" s="55">
        <f>'Entrada de Dados'!F30</f>
        <v>47.382464272</v>
      </c>
      <c r="H52" s="55">
        <f>'Entrada de Dados'!G30</f>
        <v>63.157250805752909</v>
      </c>
      <c r="I52" s="55">
        <f>'Entrada de Dados'!J30</f>
        <v>48.048999999999999</v>
      </c>
      <c r="J52" s="55">
        <f>'Entrada de Dados'!K30</f>
        <v>64.016083626330143</v>
      </c>
      <c r="K52" s="55">
        <f>'Entrada de Dados'!L30</f>
        <v>49.440114648000005</v>
      </c>
      <c r="L52" s="55">
        <f>'Entrada de Dados'!M30</f>
        <v>65.806439336825974</v>
      </c>
      <c r="M52" s="55">
        <f>'Entrada de Dados'!N30</f>
        <v>41.658999999999999</v>
      </c>
      <c r="N52" s="55">
        <f>'Entrada de Dados'!O30</f>
        <v>57.588999999999999</v>
      </c>
      <c r="P52" s="105">
        <f>IF('Entrada de Dados'!Q30=0,"",'Entrada de Dados'!Q30)</f>
        <v>0.125</v>
      </c>
      <c r="R52" s="98" t="e">
        <f>'Entrada de Dados'!#REF!</f>
        <v>#REF!</v>
      </c>
      <c r="S52" s="111" t="e">
        <f>'Entrada de Dados'!#REF!</f>
        <v>#REF!</v>
      </c>
    </row>
    <row r="53" spans="1:19" ht="15" x14ac:dyDescent="0.25">
      <c r="A53" s="54" t="e">
        <f>'Entrada de Dados'!#REF!</f>
        <v>#REF!</v>
      </c>
      <c r="B53" s="54" t="e">
        <f>'Entrada de Dados'!#REF!</f>
        <v>#REF!</v>
      </c>
      <c r="C53" s="54" t="e">
        <f>'Entrada de Dados'!#REF!</f>
        <v>#REF!</v>
      </c>
      <c r="D53" s="57" t="e">
        <f>'Entrada de Dados'!#REF!</f>
        <v>#REF!</v>
      </c>
      <c r="E53" s="55" t="e">
        <f>'Entrada de Dados'!#REF!</f>
        <v>#REF!</v>
      </c>
      <c r="F53" s="55" t="e">
        <f>'Entrada de Dados'!#REF!</f>
        <v>#REF!</v>
      </c>
      <c r="G53" s="55" t="e">
        <f>'Entrada de Dados'!#REF!</f>
        <v>#REF!</v>
      </c>
      <c r="H53" s="55" t="e">
        <f>'Entrada de Dados'!#REF!</f>
        <v>#REF!</v>
      </c>
      <c r="I53" s="55" t="e">
        <f>'Entrada de Dados'!#REF!</f>
        <v>#REF!</v>
      </c>
      <c r="J53" s="55" t="e">
        <f>'Entrada de Dados'!#REF!</f>
        <v>#REF!</v>
      </c>
      <c r="K53" s="55" t="e">
        <f>'Entrada de Dados'!#REF!</f>
        <v>#REF!</v>
      </c>
      <c r="L53" s="55" t="e">
        <f>'Entrada de Dados'!#REF!</f>
        <v>#REF!</v>
      </c>
      <c r="M53" s="55" t="e">
        <f>'Entrada de Dados'!#REF!</f>
        <v>#REF!</v>
      </c>
      <c r="N53" s="55" t="e">
        <f>'Entrada de Dados'!#REF!</f>
        <v>#REF!</v>
      </c>
      <c r="P53" s="105" t="e">
        <f>IF('Entrada de Dados'!#REF!=0,"",'Entrada de Dados'!#REF!)</f>
        <v>#REF!</v>
      </c>
      <c r="R53" s="100" t="e">
        <f>'Entrada de Dados'!#REF!</f>
        <v>#REF!</v>
      </c>
      <c r="S53" s="113" t="e">
        <f>'Entrada de Dados'!#REF!</f>
        <v>#REF!</v>
      </c>
    </row>
    <row r="54" spans="1:19" ht="15" x14ac:dyDescent="0.25">
      <c r="A54" s="54">
        <f>'Entrada de Dados'!A31</f>
        <v>110242</v>
      </c>
      <c r="B54" s="54" t="e">
        <f>'Entrada de Dados'!#REF!</f>
        <v>#REF!</v>
      </c>
      <c r="C54" s="54">
        <f>'Entrada de Dados'!B31</f>
        <v>7896226102429</v>
      </c>
      <c r="D54" s="57" t="str">
        <f>'Entrada de Dados'!C31</f>
        <v>TENAG COMPRIMIDOS CAIXA COM 20</v>
      </c>
      <c r="E54" s="55">
        <f>'Entrada de Dados'!D31</f>
        <v>48.326580874999998</v>
      </c>
      <c r="F54" s="55">
        <f>'Entrada de Dados'!E31</f>
        <v>64.553876011188521</v>
      </c>
      <c r="G54" s="55">
        <f>'Entrada de Dados'!F31</f>
        <v>51.678037840000002</v>
      </c>
      <c r="H54" s="55">
        <f>'Entrada de Dados'!G31</f>
        <v>68.882926355917519</v>
      </c>
      <c r="I54" s="55">
        <f>'Entrada de Dados'!J31</f>
        <v>52.405000000000001</v>
      </c>
      <c r="J54" s="55">
        <f>'Entrada de Dados'!K31</f>
        <v>69.819618773290415</v>
      </c>
      <c r="K54" s="55">
        <f>'Entrada de Dados'!L31</f>
        <v>53.922229560000005</v>
      </c>
      <c r="L54" s="55">
        <f>'Entrada de Dados'!M31</f>
        <v>71.772283573984168</v>
      </c>
      <c r="M54" s="55">
        <f>'Entrada de Dados'!N31</f>
        <v>45.432000000000002</v>
      </c>
      <c r="N54" s="55">
        <f>'Entrada de Dados'!O31</f>
        <v>62.805</v>
      </c>
      <c r="P54" s="105" t="str">
        <f>IF('Entrada de Dados'!Q31=0,"",'Entrada de Dados'!Q31)</f>
        <v/>
      </c>
      <c r="R54" s="97" t="e">
        <f>'Entrada de Dados'!#REF!</f>
        <v>#REF!</v>
      </c>
      <c r="S54" s="110" t="e">
        <f>'Entrada de Dados'!#REF!</f>
        <v>#REF!</v>
      </c>
    </row>
    <row r="55" spans="1:19" ht="15" x14ac:dyDescent="0.25">
      <c r="A55" s="54">
        <f>'Entrada de Dados'!A32</f>
        <v>110241</v>
      </c>
      <c r="B55" s="54" t="e">
        <f>'Entrada de Dados'!#REF!</f>
        <v>#REF!</v>
      </c>
      <c r="C55" s="54">
        <f>'Entrada de Dados'!B32</f>
        <v>7896226102412</v>
      </c>
      <c r="D55" s="57" t="str">
        <f>'Entrada de Dados'!C32</f>
        <v>TENAG COMPRIMIDOS CAIXA COM 10</v>
      </c>
      <c r="E55" s="55">
        <f>'Entrada de Dados'!D32</f>
        <v>29.002403749999999</v>
      </c>
      <c r="F55" s="55">
        <f>'Entrada de Dados'!E32</f>
        <v>38.740948393318945</v>
      </c>
      <c r="G55" s="55">
        <f>'Entrada de Dados'!F32</f>
        <v>31.013725600000001</v>
      </c>
      <c r="H55" s="55">
        <f>'Entrada de Dados'!G32</f>
        <v>41.338956853231679</v>
      </c>
      <c r="I55" s="55">
        <f>'Entrada de Dados'!J32</f>
        <v>31.45</v>
      </c>
      <c r="J55" s="55">
        <f>'Entrada de Dados'!K32</f>
        <v>41.901097422383046</v>
      </c>
      <c r="K55" s="55">
        <f>'Entrada de Dados'!L32</f>
        <v>32.360540400000005</v>
      </c>
      <c r="L55" s="55">
        <f>'Entrada de Dados'!M32</f>
        <v>43.072957130079232</v>
      </c>
      <c r="M55" s="55">
        <f>'Entrada de Dados'!N32</f>
        <v>27.265999999999998</v>
      </c>
      <c r="N55" s="55">
        <f>'Entrada de Dados'!O32</f>
        <v>37.691000000000003</v>
      </c>
      <c r="P55" s="105" t="str">
        <f>IF('Entrada de Dados'!Q32=0,"",'Entrada de Dados'!Q32)</f>
        <v/>
      </c>
      <c r="R55" s="97" t="e">
        <f>'Entrada de Dados'!#REF!</f>
        <v>#REF!</v>
      </c>
      <c r="S55" s="110" t="e">
        <f>'Entrada de Dados'!#REF!</f>
        <v>#REF!</v>
      </c>
    </row>
    <row r="56" spans="1:19" ht="15" x14ac:dyDescent="0.25">
      <c r="A56" s="54">
        <f>'Entrada de Dados'!A33</f>
        <v>110243</v>
      </c>
      <c r="B56" s="54" t="e">
        <f>'Entrada de Dados'!#REF!</f>
        <v>#REF!</v>
      </c>
      <c r="C56" s="54">
        <f>'Entrada de Dados'!B33</f>
        <v>7896226102436</v>
      </c>
      <c r="D56" s="57" t="str">
        <f>'Entrada de Dados'!C33</f>
        <v>TENAVIT COMPRIMIDOS CAIXA COM 30</v>
      </c>
      <c r="E56" s="55">
        <f>'Entrada de Dados'!D33</f>
        <v>36.310640624999998</v>
      </c>
      <c r="F56" s="55">
        <f>'Entrada de Dados'!E33</f>
        <v>48.503174657772128</v>
      </c>
      <c r="G56" s="55">
        <f>'Entrada de Dados'!F33</f>
        <v>38.828789999999998</v>
      </c>
      <c r="H56" s="55">
        <f>'Entrada de Dados'!G33</f>
        <v>51.755848206549992</v>
      </c>
      <c r="I56" s="55">
        <f>'Entrada de Dados'!J33</f>
        <v>39.375</v>
      </c>
      <c r="J56" s="55">
        <f>'Entrada de Dados'!K33</f>
        <v>52.459641049485924</v>
      </c>
      <c r="K56" s="55">
        <f>'Entrada de Dados'!L33</f>
        <v>40.514985000000003</v>
      </c>
      <c r="L56" s="55">
        <f>'Entrada de Dados'!M33</f>
        <v>53.926794499105554</v>
      </c>
      <c r="M56" s="55">
        <f>'Entrada de Dados'!N33</f>
        <v>34.134</v>
      </c>
      <c r="N56" s="55">
        <f>'Entrada de Dados'!O33</f>
        <v>47.186</v>
      </c>
      <c r="P56" s="105" t="str">
        <f>IF('Entrada de Dados'!Q33=0,"",'Entrada de Dados'!Q33)</f>
        <v/>
      </c>
      <c r="R56" s="97" t="e">
        <f>'Entrada de Dados'!#REF!</f>
        <v>#REF!</v>
      </c>
      <c r="S56" s="110" t="e">
        <f>'Entrada de Dados'!#REF!</f>
        <v>#REF!</v>
      </c>
    </row>
    <row r="57" spans="1:19" ht="15" x14ac:dyDescent="0.25">
      <c r="A57" s="54">
        <f>'Entrada de Dados'!A34</f>
        <v>110248</v>
      </c>
      <c r="B57" s="54" t="e">
        <f>'Entrada de Dados'!#REF!</f>
        <v>#REF!</v>
      </c>
      <c r="C57" s="54">
        <f>'Entrada de Dados'!B34</f>
        <v>7896226104133</v>
      </c>
      <c r="D57" s="57" t="str">
        <f>'Entrada de Dados'!C34</f>
        <v>TENAVIT COMPRIMIDOS CAIXA COM 10</v>
      </c>
      <c r="E57" s="55">
        <f>'Entrada de Dados'!D34</f>
        <v>14.519645375</v>
      </c>
      <c r="F57" s="55">
        <f>'Entrada de Dados'!E34</f>
        <v>19.395110729818974</v>
      </c>
      <c r="G57" s="55">
        <f>'Entrada de Dados'!F34</f>
        <v>15.526585359999999</v>
      </c>
      <c r="H57" s="55">
        <f>'Entrada de Dados'!G34</f>
        <v>20.695767111419165</v>
      </c>
      <c r="I57" s="55">
        <f>'Entrada de Dados'!J34</f>
        <v>15.744999999999999</v>
      </c>
      <c r="J57" s="55">
        <f>'Entrada de Dados'!K34</f>
        <v>20.977194878073799</v>
      </c>
      <c r="K57" s="55">
        <f>'Entrada de Dados'!L34</f>
        <v>16.20084924</v>
      </c>
      <c r="L57" s="55">
        <f>'Entrada de Dados'!M34</f>
        <v>21.563869952721699</v>
      </c>
      <c r="M57" s="55">
        <f>'Entrada de Dados'!N34</f>
        <v>13.651</v>
      </c>
      <c r="N57" s="55">
        <f>'Entrada de Dados'!O34</f>
        <v>18.87</v>
      </c>
      <c r="P57" s="105" t="str">
        <f>IF('Entrada de Dados'!Q34=0,"",'Entrada de Dados'!Q34)</f>
        <v/>
      </c>
      <c r="R57" s="97" t="e">
        <f>'Entrada de Dados'!#REF!</f>
        <v>#REF!</v>
      </c>
      <c r="S57" s="110" t="e">
        <f>'Entrada de Dados'!#REF!</f>
        <v>#REF!</v>
      </c>
    </row>
    <row r="58" spans="1:19" ht="15" x14ac:dyDescent="0.25">
      <c r="A58" s="54">
        <f>'Entrada de Dados'!A35</f>
        <v>110245</v>
      </c>
      <c r="B58" s="54" t="e">
        <f>'Entrada de Dados'!#REF!</f>
        <v>#REF!</v>
      </c>
      <c r="C58" s="54">
        <f>'Entrada de Dados'!B35</f>
        <v>7896226102450</v>
      </c>
      <c r="D58" s="57" t="str">
        <f>'Entrada de Dados'!C35</f>
        <v>TENSULAN CÁPSULAS CAIXA 30</v>
      </c>
      <c r="E58" s="55">
        <f>'Entrada de Dados'!D35</f>
        <v>36.295885824999999</v>
      </c>
      <c r="F58" s="55">
        <f>'Entrada de Dados'!E35</f>
        <v>48.483465431244525</v>
      </c>
      <c r="G58" s="55">
        <f>'Entrada de Dados'!F35</f>
        <v>38.813011952000004</v>
      </c>
      <c r="H58" s="55">
        <f>'Entrada de Dados'!G35</f>
        <v>51.734817258707338</v>
      </c>
      <c r="I58" s="55">
        <f>'Entrada de Dados'!J35</f>
        <v>39.359000000000002</v>
      </c>
      <c r="J58" s="55">
        <f>'Entrada de Dados'!K35</f>
        <v>52.438324115980102</v>
      </c>
      <c r="K58" s="55">
        <f>'Entrada de Dados'!L35</f>
        <v>40.498521768000003</v>
      </c>
      <c r="L58" s="55">
        <f>'Entrada de Dados'!M35</f>
        <v>53.904881388959886</v>
      </c>
      <c r="M58" s="55">
        <f>'Entrada de Dados'!N35</f>
        <v>34.113</v>
      </c>
      <c r="N58" s="55">
        <f>'Entrada de Dados'!O35</f>
        <v>47.158999999999999</v>
      </c>
      <c r="P58" s="105" t="str">
        <f>IF('Entrada de Dados'!Q35=0,"",'Entrada de Dados'!Q35)</f>
        <v/>
      </c>
      <c r="R58" s="97" t="e">
        <f>'Entrada de Dados'!#REF!</f>
        <v>#REF!</v>
      </c>
      <c r="S58" s="110" t="e">
        <f>'Entrada de Dados'!#REF!</f>
        <v>#REF!</v>
      </c>
    </row>
    <row r="59" spans="1:19" ht="15" x14ac:dyDescent="0.25">
      <c r="A59" s="54">
        <f>'Entrada de Dados'!A36</f>
        <v>110244</v>
      </c>
      <c r="B59" s="54" t="e">
        <f>'Entrada de Dados'!#REF!</f>
        <v>#REF!</v>
      </c>
      <c r="C59" s="54">
        <f>'Entrada de Dados'!B36</f>
        <v>7896226107455</v>
      </c>
      <c r="D59" s="57" t="str">
        <f>'Entrada de Dados'!C36</f>
        <v>TENSULAN CÁPSULAS CAIXA 10</v>
      </c>
      <c r="E59" s="55">
        <f>'Entrada de Dados'!D36</f>
        <v>14.520567549999999</v>
      </c>
      <c r="F59" s="55">
        <f>'Entrada de Dados'!E36</f>
        <v>19.396342556476949</v>
      </c>
      <c r="G59" s="55">
        <f>'Entrada de Dados'!F36</f>
        <v>15.527571488000001</v>
      </c>
      <c r="H59" s="55">
        <f>'Entrada de Dados'!G36</f>
        <v>20.697081545659334</v>
      </c>
      <c r="I59" s="55">
        <f>'Entrada de Dados'!J36</f>
        <v>15.746</v>
      </c>
      <c r="J59" s="55">
        <f>'Entrada de Dados'!K36</f>
        <v>20.978527186417914</v>
      </c>
      <c r="K59" s="55">
        <f>'Entrada de Dados'!L36</f>
        <v>16.201878192000002</v>
      </c>
      <c r="L59" s="55">
        <f>'Entrada de Dados'!M36</f>
        <v>21.565239522105806</v>
      </c>
      <c r="M59" s="55">
        <f>'Entrada de Dados'!N36</f>
        <v>13.651</v>
      </c>
      <c r="N59" s="55">
        <f>'Entrada de Dados'!O36</f>
        <v>18.870999999999999</v>
      </c>
      <c r="P59" s="105" t="str">
        <f>IF('Entrada de Dados'!Q36=0,"",'Entrada de Dados'!Q36)</f>
        <v/>
      </c>
      <c r="R59" s="97" t="e">
        <f>'Entrada de Dados'!#REF!</f>
        <v>#REF!</v>
      </c>
      <c r="S59" s="110" t="e">
        <f>'Entrada de Dados'!#REF!</f>
        <v>#REF!</v>
      </c>
    </row>
    <row r="60" spans="1:19" ht="15" x14ac:dyDescent="0.25">
      <c r="A60" s="54">
        <f>'Entrada de Dados'!A37</f>
        <v>110250</v>
      </c>
      <c r="B60" s="54" t="e">
        <f>'Entrada de Dados'!#REF!</f>
        <v>#REF!</v>
      </c>
      <c r="C60" s="54">
        <f>'Entrada de Dados'!B37</f>
        <v>7896226102504</v>
      </c>
      <c r="D60" s="57" t="str">
        <f>'Entrada de Dados'!C37</f>
        <v>TRIVAGEL-N CREME BISNAGA 60 G</v>
      </c>
      <c r="E60" s="55">
        <f>'Entrada de Dados'!D37</f>
        <v>41.539372874999998</v>
      </c>
      <c r="F60" s="55">
        <f>'Entrada de Dados'!E37</f>
        <v>55.487631808491315</v>
      </c>
      <c r="G60" s="55">
        <f>'Entrada de Dados'!F37</f>
        <v>44.420135760000001</v>
      </c>
      <c r="H60" s="55">
        <f>'Entrada de Dados'!G37</f>
        <v>59.208690348293196</v>
      </c>
      <c r="I60" s="55">
        <f>'Entrada de Dados'!J37</f>
        <v>45.045000000000002</v>
      </c>
      <c r="J60" s="55">
        <f>'Entrada de Dados'!K37</f>
        <v>60.013829360611901</v>
      </c>
      <c r="K60" s="55">
        <f>'Entrada de Dados'!L37</f>
        <v>46.349142840000006</v>
      </c>
      <c r="L60" s="55">
        <f>'Entrada de Dados'!M37</f>
        <v>61.692252906976755</v>
      </c>
      <c r="M60" s="55">
        <f>'Entrada de Dados'!N37</f>
        <v>39.06</v>
      </c>
      <c r="N60" s="55">
        <f>'Entrada de Dados'!O37</f>
        <v>53.988999999999997</v>
      </c>
      <c r="P60" s="105">
        <f>IF('Entrada de Dados'!Q37=0,"",'Entrada de Dados'!Q37)</f>
        <v>0.125</v>
      </c>
      <c r="R60" s="98" t="e">
        <f>'Entrada de Dados'!#REF!</f>
        <v>#REF!</v>
      </c>
      <c r="S60" s="111" t="e">
        <f>'Entrada de Dados'!#REF!</f>
        <v>#REF!</v>
      </c>
    </row>
    <row r="61" spans="1:19" ht="15" x14ac:dyDescent="0.25">
      <c r="A61" s="54">
        <f>'Entrada de Dados'!A38</f>
        <v>110251</v>
      </c>
      <c r="B61" s="54" t="e">
        <f>'Entrada de Dados'!#REF!</f>
        <v>#REF!</v>
      </c>
      <c r="C61" s="54">
        <f>'Entrada de Dados'!B38</f>
        <v>7896226102511</v>
      </c>
      <c r="D61" s="57" t="str">
        <f>'Entrada de Dados'!C38</f>
        <v>VAGI-C 250MG COMPRIMIDOS CX COM 06</v>
      </c>
      <c r="E61" s="55">
        <f>'Entrada de Dados'!D38</f>
        <v>30.273160900000001</v>
      </c>
      <c r="F61" s="55">
        <f>'Entrada de Dados'!E38</f>
        <v>40.438405528008722</v>
      </c>
      <c r="G61" s="55">
        <f>'Entrada de Dados'!F38</f>
        <v>32.372609984</v>
      </c>
      <c r="H61" s="55">
        <f>'Entrada de Dados'!G38</f>
        <v>43.15024723618091</v>
      </c>
      <c r="I61" s="55">
        <f>'Entrada de Dados'!J38</f>
        <v>32.828000000000003</v>
      </c>
      <c r="J61" s="55">
        <f>'Entrada de Dados'!K38</f>
        <v>43.737018320572041</v>
      </c>
      <c r="K61" s="55">
        <f>'Entrada de Dados'!L38</f>
        <v>33.778436256000006</v>
      </c>
      <c r="L61" s="55">
        <f>'Entrada de Dados'!M38</f>
        <v>44.960223741374918</v>
      </c>
      <c r="M61" s="55">
        <f>'Entrada de Dados'!N38</f>
        <v>28.463000000000001</v>
      </c>
      <c r="N61" s="55">
        <f>'Entrada de Dados'!O38</f>
        <v>39.341000000000001</v>
      </c>
      <c r="P61" s="105">
        <f>IF('Entrada de Dados'!Q38=0,"",'Entrada de Dados'!Q38)</f>
        <v>0.125</v>
      </c>
      <c r="R61" s="98" t="e">
        <f>'Entrada de Dados'!#REF!</f>
        <v>#REF!</v>
      </c>
      <c r="S61" s="111" t="e">
        <f>'Entrada de Dados'!#REF!</f>
        <v>#REF!</v>
      </c>
    </row>
    <row r="62" spans="1:19" ht="15" x14ac:dyDescent="0.25">
      <c r="A62" s="54">
        <f>'Entrada de Dados'!A39</f>
        <v>110252</v>
      </c>
      <c r="B62" s="54" t="e">
        <f>'Entrada de Dados'!#REF!</f>
        <v>#REF!</v>
      </c>
      <c r="C62" s="54">
        <f>'Entrada de Dados'!B39</f>
        <v>7896226102528</v>
      </c>
      <c r="D62" s="57" t="str">
        <f>'Entrada de Dados'!C39</f>
        <v>VECASTEN COMPRIMIDOS CAIXA COM 20</v>
      </c>
      <c r="E62" s="55">
        <f>'Entrada de Dados'!D39</f>
        <v>52.619305500000003</v>
      </c>
      <c r="F62" s="55">
        <f>'Entrada de Dados'!E39</f>
        <v>70.288029104062929</v>
      </c>
      <c r="G62" s="55">
        <f>'Entrada de Dados'!F39</f>
        <v>56.268463680000004</v>
      </c>
      <c r="H62" s="55">
        <f>'Entrada de Dados'!G39</f>
        <v>75.001617743891885</v>
      </c>
      <c r="I62" s="55">
        <f>'Entrada de Dados'!J39</f>
        <v>57.06</v>
      </c>
      <c r="J62" s="55">
        <f>'Entrada de Dados'!K39</f>
        <v>76.021514115140747</v>
      </c>
      <c r="K62" s="55">
        <f>'Entrada de Dados'!L39</f>
        <v>58.712001120000011</v>
      </c>
      <c r="L62" s="55">
        <f>'Entrada de Dados'!M39</f>
        <v>78.147629056989544</v>
      </c>
      <c r="M62" s="55">
        <f>'Entrada de Dados'!N39</f>
        <v>49.466999999999999</v>
      </c>
      <c r="N62" s="55">
        <f>'Entrada de Dados'!O39</f>
        <v>68.382000000000005</v>
      </c>
      <c r="P62" s="105" t="str">
        <f>IF('Entrada de Dados'!Q39=0,"",'Entrada de Dados'!Q39)</f>
        <v/>
      </c>
      <c r="R62" s="97" t="e">
        <f>'Entrada de Dados'!#REF!</f>
        <v>#REF!</v>
      </c>
      <c r="S62" s="110" t="e">
        <f>'Entrada de Dados'!#REF!</f>
        <v>#REF!</v>
      </c>
    </row>
    <row r="63" spans="1:19" ht="15" x14ac:dyDescent="0.25">
      <c r="A63" s="54">
        <f>'Entrada de Dados'!A40</f>
        <v>110253</v>
      </c>
      <c r="B63" s="54" t="e">
        <f>'Entrada de Dados'!#REF!</f>
        <v>#REF!</v>
      </c>
      <c r="C63" s="54">
        <f>'Entrada de Dados'!B40</f>
        <v>7896226102535</v>
      </c>
      <c r="D63" s="57" t="str">
        <f>'Entrada de Dados'!C40</f>
        <v>VECASTEN COMPRIMIDOS CAIXA COM 30</v>
      </c>
      <c r="E63" s="55">
        <f>'Entrada de Dados'!D40</f>
        <v>64.257154</v>
      </c>
      <c r="F63" s="55">
        <f>'Entrada de Dados'!E40</f>
        <v>85.833681527709516</v>
      </c>
      <c r="G63" s="55">
        <f>'Entrada de Dados'!F40</f>
        <v>68.713399040000013</v>
      </c>
      <c r="H63" s="55">
        <f>'Entrada de Dados'!G40</f>
        <v>91.589777854791222</v>
      </c>
      <c r="I63" s="55">
        <f>'Entrada de Dados'!J40</f>
        <v>69.680000000000007</v>
      </c>
      <c r="J63" s="55">
        <f>'Entrada de Dados'!K40</f>
        <v>92.83524541785853</v>
      </c>
      <c r="K63" s="55">
        <f>'Entrada de Dados'!L40</f>
        <v>71.697375360000009</v>
      </c>
      <c r="L63" s="55">
        <f>'Entrada de Dados'!M40</f>
        <v>95.431594684385402</v>
      </c>
      <c r="M63" s="55">
        <f>'Entrada de Dados'!N40</f>
        <v>60.408000000000001</v>
      </c>
      <c r="N63" s="55">
        <f>'Entrada de Dados'!O40</f>
        <v>83.507999999999996</v>
      </c>
      <c r="P63" s="105" t="str">
        <f>IF('Entrada de Dados'!Q40=0,"",'Entrada de Dados'!Q40)</f>
        <v/>
      </c>
      <c r="R63" s="97" t="e">
        <f>'Entrada de Dados'!#REF!</f>
        <v>#REF!</v>
      </c>
      <c r="S63" s="110" t="e">
        <f>'Entrada de Dados'!#REF!</f>
        <v>#REF!</v>
      </c>
    </row>
    <row r="64" spans="1:19" ht="15" x14ac:dyDescent="0.25">
      <c r="A64" s="54">
        <f>'Entrada de Dados'!A41</f>
        <v>110254</v>
      </c>
      <c r="B64" s="54" t="e">
        <f>'Entrada de Dados'!#REF!</f>
        <v>#REF!</v>
      </c>
      <c r="C64" s="54">
        <f>'Entrada de Dados'!B41</f>
        <v>7896226102542</v>
      </c>
      <c r="D64" s="57" t="str">
        <f>'Entrada de Dados'!C41</f>
        <v xml:space="preserve">VICOG COMPRIMIDOS CAIXA COM 30 </v>
      </c>
      <c r="E64" s="55">
        <f>'Entrada de Dados'!D41</f>
        <v>15.779336425</v>
      </c>
      <c r="F64" s="55">
        <f>'Entrada de Dados'!E41</f>
        <v>21.077785944613051</v>
      </c>
      <c r="G64" s="55">
        <f>'Entrada de Dados'!F41</f>
        <v>16.873636208000001</v>
      </c>
      <c r="H64" s="55">
        <f>'Entrada de Dados'!G41</f>
        <v>22.491284283486401</v>
      </c>
      <c r="I64" s="55">
        <f>'Entrada de Dados'!J41</f>
        <v>17.111000000000001</v>
      </c>
      <c r="J64" s="55">
        <f>'Entrada de Dados'!K41</f>
        <v>22.797128076133426</v>
      </c>
      <c r="K64" s="55">
        <f>'Entrada de Dados'!L41</f>
        <v>17.606397672000003</v>
      </c>
      <c r="L64" s="55">
        <f>'Entrada de Dados'!M41</f>
        <v>23.434701731408133</v>
      </c>
      <c r="M64" s="55">
        <f>'Entrada de Dados'!N41</f>
        <v>14.839</v>
      </c>
      <c r="N64" s="55">
        <f>'Entrada de Dados'!O41</f>
        <v>20.509</v>
      </c>
      <c r="P64" s="105">
        <f>IF('Entrada de Dados'!Q41=0,"",'Entrada de Dados'!Q41)</f>
        <v>0.125</v>
      </c>
      <c r="R64" s="98" t="e">
        <f>'Entrada de Dados'!#REF!</f>
        <v>#REF!</v>
      </c>
      <c r="S64" s="111" t="e">
        <f>'Entrada de Dados'!#REF!</f>
        <v>#REF!</v>
      </c>
    </row>
    <row r="65" spans="1:19" ht="15" x14ac:dyDescent="0.25">
      <c r="A65" s="54">
        <f>'Entrada de Dados'!A42</f>
        <v>110255</v>
      </c>
      <c r="B65" s="54" t="e">
        <f>'Entrada de Dados'!#REF!</f>
        <v>#REF!</v>
      </c>
      <c r="C65" s="54">
        <f>'Entrada de Dados'!B42</f>
        <v>7896226102559</v>
      </c>
      <c r="D65" s="57" t="str">
        <f>'Entrada de Dados'!C42</f>
        <v xml:space="preserve">VICOG COMPRIMIDOS CAIXA COM 10 </v>
      </c>
      <c r="E65" s="55">
        <f>'Entrada de Dados'!D42</f>
        <v>5.2600861999999999</v>
      </c>
      <c r="F65" s="55">
        <f>'Entrada de Dados'!E42</f>
        <v>7.026339257090342</v>
      </c>
      <c r="G65" s="55">
        <f>'Entrada de Dados'!F42</f>
        <v>5.6248741119999996</v>
      </c>
      <c r="H65" s="55">
        <f>'Entrada de Dados'!G42</f>
        <v>7.4975329059088542</v>
      </c>
      <c r="I65" s="55">
        <f>'Entrada de Dados'!J42</f>
        <v>5.7039999999999997</v>
      </c>
      <c r="J65" s="55">
        <f>'Entrada de Dados'!K42</f>
        <v>7.5994867948258467</v>
      </c>
      <c r="K65" s="55">
        <f>'Entrada de Dados'!L42</f>
        <v>5.8691422080000004</v>
      </c>
      <c r="L65" s="55">
        <f>'Entrada de Dados'!M42</f>
        <v>7.8120237669307446</v>
      </c>
      <c r="M65" s="55">
        <f>'Entrada de Dados'!N42</f>
        <v>4.95</v>
      </c>
      <c r="N65" s="55">
        <f>'Entrada de Dados'!O42</f>
        <v>6.84</v>
      </c>
      <c r="P65" s="105">
        <f>IF('Entrada de Dados'!Q42=0,"",'Entrada de Dados'!Q42)</f>
        <v>0.125</v>
      </c>
      <c r="R65" s="98" t="e">
        <f>'Entrada de Dados'!#REF!</f>
        <v>#REF!</v>
      </c>
      <c r="S65" s="111" t="e">
        <f>'Entrada de Dados'!#REF!</f>
        <v>#REF!</v>
      </c>
    </row>
    <row r="66" spans="1:19" ht="15" x14ac:dyDescent="0.25">
      <c r="A66" s="54" t="e">
        <f>'Entrada de Dados'!#REF!</f>
        <v>#REF!</v>
      </c>
      <c r="B66" s="54" t="e">
        <f>'Entrada de Dados'!#REF!</f>
        <v>#REF!</v>
      </c>
      <c r="C66" s="54" t="e">
        <f>'Entrada de Dados'!#REF!</f>
        <v>#REF!</v>
      </c>
      <c r="D66" s="57" t="e">
        <f>'Entrada de Dados'!#REF!</f>
        <v>#REF!</v>
      </c>
      <c r="E66" s="55" t="e">
        <f>'Entrada de Dados'!#REF!</f>
        <v>#REF!</v>
      </c>
      <c r="F66" s="55" t="e">
        <f>'Entrada de Dados'!#REF!</f>
        <v>#REF!</v>
      </c>
      <c r="G66" s="55" t="e">
        <f>'Entrada de Dados'!#REF!</f>
        <v>#REF!</v>
      </c>
      <c r="H66" s="55" t="e">
        <f>'Entrada de Dados'!#REF!</f>
        <v>#REF!</v>
      </c>
      <c r="I66" s="55" t="e">
        <f>'Entrada de Dados'!#REF!</f>
        <v>#REF!</v>
      </c>
      <c r="J66" s="55" t="e">
        <f>'Entrada de Dados'!#REF!</f>
        <v>#REF!</v>
      </c>
      <c r="K66" s="55" t="e">
        <f>'Entrada de Dados'!#REF!</f>
        <v>#REF!</v>
      </c>
      <c r="L66" s="55" t="e">
        <f>'Entrada de Dados'!#REF!</f>
        <v>#REF!</v>
      </c>
      <c r="M66" s="55" t="e">
        <f>'Entrada de Dados'!#REF!</f>
        <v>#REF!</v>
      </c>
      <c r="N66" s="55" t="e">
        <f>'Entrada de Dados'!#REF!</f>
        <v>#REF!</v>
      </c>
      <c r="P66" s="105" t="e">
        <f>IF('Entrada de Dados'!#REF!=0,"",'Entrada de Dados'!#REF!)</f>
        <v>#REF!</v>
      </c>
      <c r="R66" s="98" t="e">
        <f>'Entrada de Dados'!#REF!</f>
        <v>#REF!</v>
      </c>
      <c r="S66" s="111" t="e">
        <f>'Entrada de Dados'!#REF!</f>
        <v>#REF!</v>
      </c>
    </row>
    <row r="67" spans="1:19" ht="15" x14ac:dyDescent="0.25">
      <c r="A67" s="56">
        <f>'Entrada de Dados'!A43</f>
        <v>110257</v>
      </c>
      <c r="B67" s="56" t="e">
        <f>'Entrada de Dados'!#REF!</f>
        <v>#REF!</v>
      </c>
      <c r="C67" s="56">
        <f>'Entrada de Dados'!B43</f>
        <v>7896226102573</v>
      </c>
      <c r="D67" s="58" t="str">
        <f>'Entrada de Dados'!C43</f>
        <v>VINOCARD Q10 50MG 10 COMPRIMIDOS</v>
      </c>
      <c r="E67" s="55">
        <f>'Entrada de Dados'!D43</f>
        <v>37.804564124999999</v>
      </c>
      <c r="F67" s="55">
        <f>'Entrada de Dados'!E43</f>
        <v>50.498733843691895</v>
      </c>
      <c r="G67" s="55">
        <f>'Entrada de Dados'!F43</f>
        <v>40.426317359999999</v>
      </c>
      <c r="H67" s="55">
        <f>'Entrada de Dados'!G43</f>
        <v>53.88523167561948</v>
      </c>
      <c r="I67" s="55">
        <f>'Entrada de Dados'!J43</f>
        <v>40.994999999999997</v>
      </c>
      <c r="J67" s="55">
        <f>'Entrada de Dados'!K43</f>
        <v>54.617980566950486</v>
      </c>
      <c r="K67" s="55">
        <f>'Entrada de Dados'!L43</f>
        <v>42.181887240000002</v>
      </c>
      <c r="L67" s="55">
        <f>'Entrada de Dados'!M43</f>
        <v>56.145496901354463</v>
      </c>
      <c r="M67" s="55">
        <f>'Entrada de Dados'!N43</f>
        <v>35.539000000000001</v>
      </c>
      <c r="N67" s="55">
        <f>'Entrada de Dados'!O43</f>
        <v>49.128999999999998</v>
      </c>
      <c r="P67" s="105">
        <f>IF('Entrada de Dados'!Q43=0,"",'Entrada de Dados'!Q43)</f>
        <v>0.125</v>
      </c>
      <c r="R67" s="98" t="e">
        <f>'Entrada de Dados'!#REF!</f>
        <v>#REF!</v>
      </c>
      <c r="S67" s="111" t="e">
        <f>'Entrada de Dados'!#REF!</f>
        <v>#REF!</v>
      </c>
    </row>
    <row r="68" spans="1:19" ht="15" x14ac:dyDescent="0.25">
      <c r="A68" s="54">
        <f>'Entrada de Dados'!A44</f>
        <v>110258</v>
      </c>
      <c r="B68" s="54" t="e">
        <f>'Entrada de Dados'!#REF!</f>
        <v>#REF!</v>
      </c>
      <c r="C68" s="54">
        <f>'Entrada de Dados'!B44</f>
        <v>7896226102580</v>
      </c>
      <c r="D68" s="57" t="str">
        <f>'Entrada de Dados'!C44</f>
        <v>VINOCARD Q10 50MG 20 COMPRIMIDOS</v>
      </c>
      <c r="E68" s="55">
        <f>'Entrada de Dados'!D44</f>
        <v>73.358099074999998</v>
      </c>
      <c r="F68" s="55">
        <f>'Entrada de Dados'!E44</f>
        <v>97.990578815266417</v>
      </c>
      <c r="G68" s="55">
        <f>'Entrada de Dados'!F44</f>
        <v>78.445496272000014</v>
      </c>
      <c r="H68" s="55">
        <f>'Entrada de Dados'!G44</f>
        <v>104.56192937099291</v>
      </c>
      <c r="I68" s="55">
        <f>'Entrada de Dados'!J44</f>
        <v>79.549000000000007</v>
      </c>
      <c r="J68" s="55">
        <f>'Entrada de Dados'!K44</f>
        <v>105.98379646591889</v>
      </c>
      <c r="K68" s="55">
        <f>'Entrada de Dados'!L44</f>
        <v>81.852102648000013</v>
      </c>
      <c r="L68" s="55">
        <f>'Entrada de Dados'!M44</f>
        <v>108.94787493611042</v>
      </c>
      <c r="M68" s="55">
        <f>'Entrada de Dados'!N44</f>
        <v>68.962999999999994</v>
      </c>
      <c r="N68" s="55">
        <f>'Entrada de Dados'!O44</f>
        <v>95.332999999999998</v>
      </c>
      <c r="P68" s="105">
        <f>IF('Entrada de Dados'!Q44=0,"",'Entrada de Dados'!Q44)</f>
        <v>0.125</v>
      </c>
      <c r="R68" s="98" t="e">
        <f>'Entrada de Dados'!#REF!</f>
        <v>#REF!</v>
      </c>
      <c r="S68" s="111" t="e">
        <f>'Entrada de Dados'!#REF!</f>
        <v>#REF!</v>
      </c>
    </row>
    <row r="69" spans="1:19" ht="15" x14ac:dyDescent="0.25">
      <c r="A69" s="54">
        <f>'Entrada de Dados'!A45</f>
        <v>110283</v>
      </c>
      <c r="B69" s="54" t="e">
        <f>'Entrada de Dados'!#REF!</f>
        <v>#REF!</v>
      </c>
      <c r="C69" s="54">
        <f>'Entrada de Dados'!B45</f>
        <v>7896226102832</v>
      </c>
      <c r="D69" s="57" t="str">
        <f>'Entrada de Dados'!C45</f>
        <v>VITERGAN MASTER CX COM 30 CAPSULAS</v>
      </c>
      <c r="E69" s="55">
        <f>'Entrada de Dados'!D45</f>
        <v>49.851858324999995</v>
      </c>
      <c r="F69" s="55">
        <f>'Entrada de Dados'!E45</f>
        <v>66.591317303479443</v>
      </c>
      <c r="G69" s="55">
        <f>'Entrada de Dados'!F45</f>
        <v>53.309093552</v>
      </c>
      <c r="H69" s="55">
        <f>'Entrada de Dados'!G45</f>
        <v>71.057000589152665</v>
      </c>
      <c r="I69" s="55">
        <f>'Entrada de Dados'!J45</f>
        <v>54.058999999999997</v>
      </c>
      <c r="J69" s="55">
        <f>'Entrada de Dados'!K45</f>
        <v>72.02325677445485</v>
      </c>
      <c r="K69" s="55">
        <f>'Entrada de Dados'!L45</f>
        <v>55.624116168</v>
      </c>
      <c r="L69" s="55">
        <f>'Entrada de Dados'!M45</f>
        <v>74.037551335292619</v>
      </c>
      <c r="M69" s="55">
        <f>'Entrada de Dados'!N45</f>
        <v>46.863</v>
      </c>
      <c r="N69" s="55">
        <f>'Entrada de Dados'!O45</f>
        <v>64.781999999999996</v>
      </c>
      <c r="P69" s="105" t="str">
        <f>IF('Entrada de Dados'!Q45=0,"",'Entrada de Dados'!Q45)</f>
        <v/>
      </c>
      <c r="R69" s="97" t="e">
        <f>'Entrada de Dados'!#REF!</f>
        <v>#REF!</v>
      </c>
      <c r="S69" s="110" t="e">
        <f>'Entrada de Dados'!#REF!</f>
        <v>#REF!</v>
      </c>
    </row>
    <row r="70" spans="1:19" ht="15" x14ac:dyDescent="0.25">
      <c r="A70" s="54">
        <f>'Entrada de Dados'!A46</f>
        <v>110285</v>
      </c>
      <c r="B70" s="54" t="e">
        <f>'Entrada de Dados'!#REF!</f>
        <v>#REF!</v>
      </c>
      <c r="C70" s="54">
        <f>'Entrada de Dados'!B46</f>
        <v>7896226107646</v>
      </c>
      <c r="D70" s="57" t="str">
        <f>'Entrada de Dados'!C46</f>
        <v>VITERGAN MASTER CX COM 10 CAPSULAS</v>
      </c>
      <c r="E70" s="55">
        <f>'Entrada de Dados'!D46</f>
        <v>19.936501324999998</v>
      </c>
      <c r="F70" s="55">
        <f>'Entrada de Dados'!E46</f>
        <v>26.630860518765093</v>
      </c>
      <c r="G70" s="55">
        <f>'Entrada de Dados'!F46</f>
        <v>21.319101232000001</v>
      </c>
      <c r="H70" s="55">
        <f>'Entrada de Dados'!G46</f>
        <v>28.416753838156303</v>
      </c>
      <c r="I70" s="55">
        <f>'Entrada de Dados'!J46</f>
        <v>21.619</v>
      </c>
      <c r="J70" s="55">
        <f>'Entrada de Dados'!K46</f>
        <v>28.803174091399015</v>
      </c>
      <c r="K70" s="55">
        <f>'Entrada de Dados'!L46</f>
        <v>22.244913288000003</v>
      </c>
      <c r="L70" s="55">
        <f>'Entrada de Dados'!M46</f>
        <v>29.608720514950171</v>
      </c>
      <c r="M70" s="55">
        <f>'Entrada de Dados'!N46</f>
        <v>18.742000000000001</v>
      </c>
      <c r="N70" s="55">
        <f>'Entrada de Dados'!O46</f>
        <v>25.908000000000001</v>
      </c>
      <c r="P70" s="105" t="str">
        <f>IF('Entrada de Dados'!Q46=0,"",'Entrada de Dados'!Q46)</f>
        <v/>
      </c>
      <c r="R70" s="97" t="e">
        <f>'Entrada de Dados'!#REF!</f>
        <v>#REF!</v>
      </c>
      <c r="S70" s="110" t="e">
        <f>'Entrada de Dados'!#REF!</f>
        <v>#REF!</v>
      </c>
    </row>
    <row r="71" spans="1:19" ht="15" x14ac:dyDescent="0.25">
      <c r="A71" s="54" t="e">
        <f>'Entrada de Dados'!#REF!</f>
        <v>#REF!</v>
      </c>
      <c r="B71" s="54" t="e">
        <f>'Entrada de Dados'!#REF!</f>
        <v>#REF!</v>
      </c>
      <c r="C71" s="54" t="e">
        <f>'Entrada de Dados'!#REF!</f>
        <v>#REF!</v>
      </c>
      <c r="D71" s="57" t="e">
        <f>'Entrada de Dados'!#REF!</f>
        <v>#REF!</v>
      </c>
      <c r="E71" s="55" t="e">
        <f>'Entrada de Dados'!#REF!</f>
        <v>#REF!</v>
      </c>
      <c r="F71" s="55" t="e">
        <f>'Entrada de Dados'!#REF!</f>
        <v>#REF!</v>
      </c>
      <c r="G71" s="55" t="e">
        <f>'Entrada de Dados'!#REF!</f>
        <v>#REF!</v>
      </c>
      <c r="H71" s="55" t="e">
        <f>'Entrada de Dados'!#REF!</f>
        <v>#REF!</v>
      </c>
      <c r="I71" s="55" t="e">
        <f>'Entrada de Dados'!#REF!</f>
        <v>#REF!</v>
      </c>
      <c r="J71" s="55" t="e">
        <f>'Entrada de Dados'!#REF!</f>
        <v>#REF!</v>
      </c>
      <c r="K71" s="55" t="e">
        <f>'Entrada de Dados'!#REF!</f>
        <v>#REF!</v>
      </c>
      <c r="L71" s="55" t="e">
        <f>'Entrada de Dados'!#REF!</f>
        <v>#REF!</v>
      </c>
      <c r="M71" s="55" t="e">
        <f>'Entrada de Dados'!#REF!</f>
        <v>#REF!</v>
      </c>
      <c r="N71" s="55" t="e">
        <f>'Entrada de Dados'!#REF!</f>
        <v>#REF!</v>
      </c>
      <c r="P71" s="105" t="e">
        <f>IF('Entrada de Dados'!#REF!=0,"",'Entrada de Dados'!#REF!)</f>
        <v>#REF!</v>
      </c>
      <c r="R71" s="98" t="e">
        <f>'Entrada de Dados'!#REF!</f>
        <v>#REF!</v>
      </c>
      <c r="S71" s="111" t="e">
        <f>'Entrada de Dados'!#REF!</f>
        <v>#REF!</v>
      </c>
    </row>
    <row r="72" spans="1:19" ht="15" x14ac:dyDescent="0.25">
      <c r="A72" s="54" t="e">
        <f>'Entrada de Dados'!#REF!</f>
        <v>#REF!</v>
      </c>
      <c r="B72" s="54" t="e">
        <f>'Entrada de Dados'!#REF!</f>
        <v>#REF!</v>
      </c>
      <c r="C72" s="54" t="e">
        <f>'Entrada de Dados'!#REF!</f>
        <v>#REF!</v>
      </c>
      <c r="D72" s="57" t="e">
        <f>'Entrada de Dados'!#REF!</f>
        <v>#REF!</v>
      </c>
      <c r="E72" s="55" t="e">
        <f>'Entrada de Dados'!#REF!</f>
        <v>#REF!</v>
      </c>
      <c r="F72" s="55" t="e">
        <f>'Entrada de Dados'!#REF!</f>
        <v>#REF!</v>
      </c>
      <c r="G72" s="55" t="e">
        <f>'Entrada de Dados'!#REF!</f>
        <v>#REF!</v>
      </c>
      <c r="H72" s="55" t="e">
        <f>'Entrada de Dados'!#REF!</f>
        <v>#REF!</v>
      </c>
      <c r="I72" s="55" t="e">
        <f>'Entrada de Dados'!#REF!</f>
        <v>#REF!</v>
      </c>
      <c r="J72" s="55" t="e">
        <f>'Entrada de Dados'!#REF!</f>
        <v>#REF!</v>
      </c>
      <c r="K72" s="55" t="e">
        <f>'Entrada de Dados'!#REF!</f>
        <v>#REF!</v>
      </c>
      <c r="L72" s="55" t="e">
        <f>'Entrada de Dados'!#REF!</f>
        <v>#REF!</v>
      </c>
      <c r="M72" s="55" t="e">
        <f>'Entrada de Dados'!#REF!</f>
        <v>#REF!</v>
      </c>
      <c r="N72" s="55" t="e">
        <f>'Entrada de Dados'!#REF!</f>
        <v>#REF!</v>
      </c>
      <c r="P72" s="105" t="e">
        <f>IF('Entrada de Dados'!#REF!=0,"",'Entrada de Dados'!#REF!)</f>
        <v>#REF!</v>
      </c>
      <c r="R72" s="98" t="e">
        <f>'Entrada de Dados'!#REF!</f>
        <v>#REF!</v>
      </c>
      <c r="S72" s="111" t="e">
        <f>'Entrada de Dados'!#REF!</f>
        <v>#REF!</v>
      </c>
    </row>
    <row r="73" spans="1:19" ht="15" x14ac:dyDescent="0.25">
      <c r="A73" s="54">
        <f>'Entrada de Dados'!A47</f>
        <v>110260</v>
      </c>
      <c r="B73" s="54" t="e">
        <f>'Entrada de Dados'!#REF!</f>
        <v>#REF!</v>
      </c>
      <c r="C73" s="54">
        <f>'Entrada de Dados'!B47</f>
        <v>7896226102603</v>
      </c>
      <c r="D73" s="57" t="str">
        <f>'Entrada de Dados'!C47</f>
        <v>VITERGAN ZINCO COMPRIMIDOS CAIXA 30</v>
      </c>
      <c r="E73" s="55">
        <f>'Entrada de Dados'!D47</f>
        <v>48.055461424999997</v>
      </c>
      <c r="F73" s="55">
        <f>'Entrada de Dados'!E47</f>
        <v>64.191718973743832</v>
      </c>
      <c r="G73" s="55">
        <f>'Entrada de Dados'!F47</f>
        <v>51.388116208</v>
      </c>
      <c r="H73" s="55">
        <f>'Entrada de Dados'!G47</f>
        <v>68.496482689308621</v>
      </c>
      <c r="I73" s="55">
        <f>'Entrada de Dados'!J47</f>
        <v>52.110999999999997</v>
      </c>
      <c r="J73" s="55">
        <f>'Entrada de Dados'!K47</f>
        <v>69.427920120120916</v>
      </c>
      <c r="K73" s="55">
        <f>'Entrada de Dados'!L47</f>
        <v>53.619717672</v>
      </c>
      <c r="L73" s="55">
        <f>'Entrada de Dados'!M47</f>
        <v>71.369630175057509</v>
      </c>
      <c r="M73" s="55">
        <f>'Entrada de Dados'!N47</f>
        <v>45.173000000000002</v>
      </c>
      <c r="N73" s="55">
        <f>'Entrada de Dados'!O47</f>
        <v>62.447000000000003</v>
      </c>
      <c r="P73" s="105" t="str">
        <f>IF('Entrada de Dados'!Q47=0,"",'Entrada de Dados'!Q47)</f>
        <v/>
      </c>
      <c r="R73" s="97" t="e">
        <f>'Entrada de Dados'!#REF!</f>
        <v>#REF!</v>
      </c>
      <c r="S73" s="110" t="e">
        <f>'Entrada de Dados'!#REF!</f>
        <v>#REF!</v>
      </c>
    </row>
    <row r="74" spans="1:19" ht="15" x14ac:dyDescent="0.25">
      <c r="A74" s="54">
        <f>'Entrada de Dados'!A48</f>
        <v>110259</v>
      </c>
      <c r="B74" s="54" t="e">
        <f>'Entrada de Dados'!#REF!</f>
        <v>#REF!</v>
      </c>
      <c r="C74" s="54">
        <f>'Entrada de Dados'!B48</f>
        <v>7896226107608</v>
      </c>
      <c r="D74" s="57" t="str">
        <f>'Entrada de Dados'!C48</f>
        <v>VITERGAN ZINCO COMPRIMIDOS CAIXA 10</v>
      </c>
      <c r="E74" s="55">
        <f>'Entrada de Dados'!D48</f>
        <v>18.670355049999998</v>
      </c>
      <c r="F74" s="55">
        <f>'Entrada de Dados'!E48</f>
        <v>24.939562517365189</v>
      </c>
      <c r="G74" s="55">
        <f>'Entrada de Dados'!F48</f>
        <v>19.965147487999999</v>
      </c>
      <c r="H74" s="55">
        <f>'Entrada de Dados'!G48</f>
        <v>26.612035626407902</v>
      </c>
      <c r="I74" s="55">
        <f>'Entrada de Dados'!J48</f>
        <v>20.245999999999999</v>
      </c>
      <c r="J74" s="55">
        <f>'Entrada de Dados'!K48</f>
        <v>26.973914734930588</v>
      </c>
      <c r="K74" s="55">
        <f>'Entrada de Dados'!L48</f>
        <v>20.832162192000002</v>
      </c>
      <c r="L74" s="55">
        <f>'Entrada de Dados'!M48</f>
        <v>27.72830175057501</v>
      </c>
      <c r="M74" s="55">
        <f>'Entrada de Dados'!N48</f>
        <v>17.553000000000001</v>
      </c>
      <c r="N74" s="55">
        <f>'Entrada de Dados'!O48</f>
        <v>24.265000000000001</v>
      </c>
      <c r="P74" s="105" t="str">
        <f>IF('Entrada de Dados'!Q48=0,"",'Entrada de Dados'!Q48)</f>
        <v/>
      </c>
      <c r="R74" s="97" t="e">
        <f>'Entrada de Dados'!#REF!</f>
        <v>#REF!</v>
      </c>
      <c r="S74" s="110" t="e">
        <f>'Entrada de Dados'!#REF!</f>
        <v>#REF!</v>
      </c>
    </row>
    <row r="75" spans="1:19" ht="15" x14ac:dyDescent="0.25">
      <c r="A75" s="54">
        <f>'Entrada de Dados'!A49</f>
        <v>110280</v>
      </c>
      <c r="B75" s="54" t="e">
        <f>'Entrada de Dados'!#REF!</f>
        <v>#REF!</v>
      </c>
      <c r="C75" s="54">
        <f>'Entrada de Dados'!B49</f>
        <v>7896226102801</v>
      </c>
      <c r="D75" s="57" t="str">
        <f>'Entrada de Dados'!C49</f>
        <v xml:space="preserve">VITERGAN ZINCO PL 30 COMPRIMIDOS </v>
      </c>
      <c r="E75" s="55">
        <f>'Entrada de Dados'!D49</f>
        <v>55.330500000000001</v>
      </c>
      <c r="F75" s="55">
        <f>'Entrada de Dados'!E49</f>
        <v>73.909599478509918</v>
      </c>
      <c r="G75" s="55">
        <f>'Entrada de Dados'!F49</f>
        <v>59.167679999999997</v>
      </c>
      <c r="H75" s="55">
        <f>'Entrada de Dados'!G49</f>
        <v>78.866054409980947</v>
      </c>
      <c r="I75" s="55">
        <f>'Entrada de Dados'!J49</f>
        <v>60</v>
      </c>
      <c r="J75" s="55">
        <f>'Entrada de Dados'!K49</f>
        <v>79.938500646835692</v>
      </c>
      <c r="K75" s="55">
        <f>'Entrada de Dados'!L49</f>
        <v>61.737120000000004</v>
      </c>
      <c r="L75" s="55">
        <f>'Entrada de Dados'!M49</f>
        <v>82.174163046256083</v>
      </c>
      <c r="M75" s="55">
        <f>'Entrada de Dados'!N49</f>
        <v>52.018000000000001</v>
      </c>
      <c r="N75" s="55">
        <f>'Entrada de Dados'!O49</f>
        <v>71.909000000000006</v>
      </c>
      <c r="P75" s="105" t="str">
        <f>IF('Entrada de Dados'!Q49=0,"",'Entrada de Dados'!Q49)</f>
        <v/>
      </c>
      <c r="R75" s="97" t="e">
        <f>'Entrada de Dados'!#REF!</f>
        <v>#REF!</v>
      </c>
      <c r="S75" s="110" t="e">
        <f>'Entrada de Dados'!#REF!</f>
        <v>#REF!</v>
      </c>
    </row>
    <row r="76" spans="1:19" ht="15" x14ac:dyDescent="0.25">
      <c r="A76" s="61">
        <f>'Entrada de Dados'!A50</f>
        <v>110279</v>
      </c>
      <c r="B76" s="61" t="e">
        <f>'Entrada de Dados'!#REF!</f>
        <v>#REF!</v>
      </c>
      <c r="C76" s="61">
        <f>'Entrada de Dados'!B50</f>
        <v>7896226108209</v>
      </c>
      <c r="D76" s="95" t="str">
        <f>'Entrada de Dados'!C50</f>
        <v xml:space="preserve">VITERGAN ZINCO PL 10 COMPRIMIDOS </v>
      </c>
      <c r="E76" s="62">
        <f>'Entrada de Dados'!D50</f>
        <v>21.489444025000001</v>
      </c>
      <c r="F76" s="62">
        <f>'Entrada de Dados'!E50</f>
        <v>28.705256610795274</v>
      </c>
      <c r="G76" s="62">
        <f>'Entrada de Dados'!F50</f>
        <v>22.979740784000001</v>
      </c>
      <c r="H76" s="62">
        <f>'Entrada de Dados'!G50</f>
        <v>30.630261098596431</v>
      </c>
      <c r="I76" s="62">
        <f>'Entrada de Dados'!J50</f>
        <v>23.303000000000001</v>
      </c>
      <c r="J76" s="62">
        <f>'Entrada de Dados'!K50</f>
        <v>31.04678134288687</v>
      </c>
      <c r="K76" s="62">
        <f>'Entrada de Dados'!L50</f>
        <v>23.977668456000004</v>
      </c>
      <c r="L76" s="62">
        <f>'Entrada de Dados'!M50</f>
        <v>31.91507535778176</v>
      </c>
      <c r="M76" s="62">
        <f>'Entrada de Dados'!N50</f>
        <v>20.201000000000001</v>
      </c>
      <c r="N76" s="62">
        <f>'Entrada de Dados'!O50</f>
        <v>27.927</v>
      </c>
      <c r="P76" s="106" t="str">
        <f>IF('Entrada de Dados'!Q50=0,"",'Entrada de Dados'!Q50)</f>
        <v/>
      </c>
      <c r="R76" s="101" t="e">
        <f>'Entrada de Dados'!#REF!</f>
        <v>#REF!</v>
      </c>
      <c r="S76" s="114" t="e">
        <f>'Entrada de Dados'!#REF!</f>
        <v>#REF!</v>
      </c>
    </row>
    <row r="77" spans="1:19" ht="14.25" x14ac:dyDescent="0.2">
      <c r="A77" s="63"/>
      <c r="B77" s="63"/>
      <c r="C77" s="64"/>
      <c r="D77" s="65"/>
      <c r="E77" s="66"/>
      <c r="F77" s="66"/>
      <c r="G77" s="66"/>
      <c r="H77" s="66"/>
      <c r="I77" s="66"/>
      <c r="J77" s="66"/>
      <c r="K77" s="66"/>
      <c r="L77" s="66"/>
      <c r="M77" s="66"/>
      <c r="N77" s="66"/>
      <c r="R77" s="96" t="e">
        <f>'Entrada de Dados'!#REF!</f>
        <v>#REF!</v>
      </c>
      <c r="S77" s="37" t="e">
        <f>'Entrada de Dados'!#REF!</f>
        <v>#REF!</v>
      </c>
    </row>
    <row r="78" spans="1:19" ht="14.25" x14ac:dyDescent="0.2">
      <c r="A78" s="160" t="str">
        <f>'Entrada de Dados'!A52</f>
        <v>COD</v>
      </c>
      <c r="B78" s="160" t="e">
        <f>'Entrada de Dados'!#REF!</f>
        <v>#REF!</v>
      </c>
      <c r="C78" s="160" t="str">
        <f>'Entrada de Dados'!B52</f>
        <v>CODIGO BARRAS</v>
      </c>
      <c r="D78" s="162" t="str">
        <f>'Entrada de Dados'!C52</f>
        <v xml:space="preserve">PRODUTOS </v>
      </c>
      <c r="E78" s="157">
        <f>'Entrada de Dados'!D52</f>
        <v>0.12</v>
      </c>
      <c r="F78" s="157">
        <f>'Entrada de Dados'!E52</f>
        <v>0</v>
      </c>
      <c r="G78" s="157">
        <f>'Entrada de Dados'!F52</f>
        <v>0.17</v>
      </c>
      <c r="H78" s="157">
        <f>'Entrada de Dados'!G52</f>
        <v>0</v>
      </c>
      <c r="I78" s="157">
        <f>'Entrada de Dados'!J52</f>
        <v>0.18</v>
      </c>
      <c r="J78" s="157">
        <f>'Entrada de Dados'!K52</f>
        <v>0</v>
      </c>
      <c r="K78" s="157">
        <f>'Entrada de Dados'!L52</f>
        <v>0.19</v>
      </c>
      <c r="L78" s="157">
        <f>'Entrada de Dados'!M52</f>
        <v>0</v>
      </c>
      <c r="M78" s="158" t="str">
        <f>'Entrada de Dados'!N52</f>
        <v>Zona Franca - 18%</v>
      </c>
      <c r="N78" s="159">
        <f>'Entrada de Dados'!O52</f>
        <v>0</v>
      </c>
      <c r="P78" s="168" t="s">
        <v>66</v>
      </c>
      <c r="R78" s="96" t="e">
        <f>'Entrada de Dados'!#REF!</f>
        <v>#REF!</v>
      </c>
      <c r="S78" s="37" t="e">
        <f>'Entrada de Dados'!#REF!</f>
        <v>#REF!</v>
      </c>
    </row>
    <row r="79" spans="1:19" ht="14.25" x14ac:dyDescent="0.2">
      <c r="A79" s="161">
        <f>'Entrada de Dados'!A53</f>
        <v>0</v>
      </c>
      <c r="B79" s="161" t="e">
        <f>'Entrada de Dados'!#REF!</f>
        <v>#REF!</v>
      </c>
      <c r="C79" s="161">
        <f>'Entrada de Dados'!B53</f>
        <v>0</v>
      </c>
      <c r="D79" s="163">
        <f>'Entrada de Dados'!C53</f>
        <v>0</v>
      </c>
      <c r="E79" s="67" t="str">
        <f>'Entrada de Dados'!D53</f>
        <v>Distrib.</v>
      </c>
      <c r="F79" s="67" t="str">
        <f>'Entrada de Dados'!E53</f>
        <v>Sugestão</v>
      </c>
      <c r="G79" s="67" t="str">
        <f>'Entrada de Dados'!F53</f>
        <v>Distrib.</v>
      </c>
      <c r="H79" s="67" t="str">
        <f>'Entrada de Dados'!G53</f>
        <v>Sugestão</v>
      </c>
      <c r="I79" s="67" t="str">
        <f>'Entrada de Dados'!J53</f>
        <v>Distrib.</v>
      </c>
      <c r="J79" s="67" t="str">
        <f>'Entrada de Dados'!K53</f>
        <v>Sugestão</v>
      </c>
      <c r="K79" s="67" t="str">
        <f>'Entrada de Dados'!L53</f>
        <v>Distrib.</v>
      </c>
      <c r="L79" s="67" t="str">
        <f>'Entrada de Dados'!M53</f>
        <v>Sugestão</v>
      </c>
      <c r="M79" s="67" t="str">
        <f>'Entrada de Dados'!N53</f>
        <v>Distrib.</v>
      </c>
      <c r="N79" s="67" t="str">
        <f>'Entrada de Dados'!O53</f>
        <v>Sugestão</v>
      </c>
      <c r="P79" s="169"/>
      <c r="R79" s="96" t="e">
        <f>'Entrada de Dados'!#REF!</f>
        <v>#REF!</v>
      </c>
      <c r="S79" s="37" t="e">
        <f>'Entrada de Dados'!#REF!</f>
        <v>#REF!</v>
      </c>
    </row>
    <row r="80" spans="1:19" ht="15" x14ac:dyDescent="0.25">
      <c r="A80" s="54">
        <f>'Entrada de Dados'!A54</f>
        <v>110506</v>
      </c>
      <c r="B80" s="54" t="e">
        <f>'Entrada de Dados'!#REF!</f>
        <v>#REF!</v>
      </c>
      <c r="C80" s="54">
        <f>'Entrada de Dados'!B54</f>
        <v>7896226105062</v>
      </c>
      <c r="D80" s="68" t="str">
        <f>'Entrada de Dados'!C54</f>
        <v>MAGSTRESS 36 CÁPSULAS</v>
      </c>
      <c r="E80" s="55">
        <f>'Entrada de Dados'!D54</f>
        <v>31.646279475</v>
      </c>
      <c r="F80" s="55">
        <f>'Entrada de Dados'!E54</f>
        <v>42.27259542173374</v>
      </c>
      <c r="G80" s="55">
        <f>'Entrada de Dados'!F54</f>
        <v>33.840954576000001</v>
      </c>
      <c r="H80" s="55">
        <f>'Entrada de Dados'!G54</f>
        <v>45.107439819788603</v>
      </c>
      <c r="I80" s="55">
        <f>'Entrada de Dados'!J54</f>
        <v>34.317</v>
      </c>
      <c r="J80" s="55">
        <f>'Entrada de Dados'!K54</f>
        <v>45.720825444957676</v>
      </c>
      <c r="K80" s="55">
        <f>'Entrada de Dados'!L54</f>
        <v>35.310545784000006</v>
      </c>
      <c r="L80" s="55">
        <f>'Entrada de Dados'!M54</f>
        <v>46.999512554306172</v>
      </c>
      <c r="M80" s="55">
        <f>'Entrada de Dados'!N54</f>
        <v>29.75</v>
      </c>
      <c r="N80" s="55">
        <f>'Entrada de Dados'!O54</f>
        <v>41.127000000000002</v>
      </c>
      <c r="P80" s="108">
        <f>IF('Entrada de Dados'!Q54=0,"",'Entrada de Dados'!Q54)</f>
        <v>0.04</v>
      </c>
      <c r="R80" s="102" t="e">
        <f>'Entrada de Dados'!#REF!</f>
        <v>#REF!</v>
      </c>
      <c r="S80" s="115" t="e">
        <f>'Entrada de Dados'!#REF!</f>
        <v>#REF!</v>
      </c>
    </row>
    <row r="81" spans="1:19" ht="15" x14ac:dyDescent="0.25">
      <c r="A81" s="54">
        <f>'Entrada de Dados'!A55</f>
        <v>110514</v>
      </c>
      <c r="B81" s="54" t="e">
        <f>'Entrada de Dados'!#REF!</f>
        <v>#REF!</v>
      </c>
      <c r="C81" s="54">
        <f>'Entrada de Dados'!B55</f>
        <v>7896226105147</v>
      </c>
      <c r="D81" s="68" t="str">
        <f>'Entrada de Dados'!C55</f>
        <v>CALDÊ  MAG C/ 60 COMPR</v>
      </c>
      <c r="E81" s="55">
        <f>'Entrada de Dados'!D55</f>
        <v>56.240686724999996</v>
      </c>
      <c r="F81" s="55">
        <f>'Entrada de Dados'!E55</f>
        <v>75.125412389931398</v>
      </c>
      <c r="G81" s="55">
        <f>'Entrada de Dados'!F55</f>
        <v>60.140988335999999</v>
      </c>
      <c r="H81" s="55">
        <f>'Entrada de Dados'!G55</f>
        <v>80.163401005025136</v>
      </c>
      <c r="I81" s="55">
        <f>'Entrada de Dados'!J55</f>
        <v>60.987000000000002</v>
      </c>
      <c r="J81" s="55">
        <f>'Entrada de Dados'!K55</f>
        <v>81.253488982476142</v>
      </c>
      <c r="K81" s="55">
        <f>'Entrada de Dados'!L55</f>
        <v>62.752695624000005</v>
      </c>
      <c r="L81" s="55">
        <f>'Entrada de Dados'!M55</f>
        <v>83.525928028366991</v>
      </c>
      <c r="M81" s="55">
        <f>'Entrada de Dados'!N55</f>
        <v>52.872</v>
      </c>
      <c r="N81" s="55">
        <f>'Entrada de Dados'!O55</f>
        <v>73.088999999999999</v>
      </c>
      <c r="P81" s="105" t="str">
        <f>IF('Entrada de Dados'!Q55=0,"",'Entrada de Dados'!Q55)</f>
        <v/>
      </c>
      <c r="R81" s="97" t="e">
        <f>'Entrada de Dados'!#REF!</f>
        <v>#REF!</v>
      </c>
      <c r="S81" s="110" t="e">
        <f>'Entrada de Dados'!#REF!</f>
        <v>#REF!</v>
      </c>
    </row>
    <row r="82" spans="1:19" ht="15" x14ac:dyDescent="0.25">
      <c r="A82" s="54">
        <f>'Entrada de Dados'!A56</f>
        <v>110516</v>
      </c>
      <c r="B82" s="54" t="e">
        <f>'Entrada de Dados'!#REF!</f>
        <v>#REF!</v>
      </c>
      <c r="C82" s="54">
        <f>'Entrada de Dados'!B56</f>
        <v>7896226105161</v>
      </c>
      <c r="D82" s="68" t="str">
        <f>'Entrada de Dados'!C56</f>
        <v>VITERSOL D GTS FR C/ 20 ML</v>
      </c>
      <c r="E82" s="55">
        <f>'Entrada de Dados'!D56</f>
        <v>35.944537150000002</v>
      </c>
      <c r="F82" s="55">
        <f>'Entrada de Dados'!E56</f>
        <v>48.014139474555989</v>
      </c>
      <c r="G82" s="55">
        <f>'Entrada de Dados'!F56</f>
        <v>38.437297184000002</v>
      </c>
      <c r="H82" s="55">
        <f>'Entrada de Dados'!G56</f>
        <v>51.234017813203955</v>
      </c>
      <c r="I82" s="55">
        <f>'Entrada de Dados'!J56</f>
        <v>38.978000000000002</v>
      </c>
      <c r="J82" s="55">
        <f>'Entrada de Dados'!K56</f>
        <v>51.9307146368727</v>
      </c>
      <c r="K82" s="55">
        <f>'Entrada de Dados'!L56</f>
        <v>40.106491056000003</v>
      </c>
      <c r="L82" s="55">
        <f>'Entrada de Dados'!M56</f>
        <v>53.383075453616158</v>
      </c>
      <c r="M82" s="55">
        <f>'Entrada de Dados'!N56</f>
        <v>33.792000000000002</v>
      </c>
      <c r="N82" s="55">
        <f>'Entrada de Dados'!O56</f>
        <v>46.712000000000003</v>
      </c>
      <c r="P82" s="105" t="str">
        <f>IF('Entrada de Dados'!Q56=0,"",'Entrada de Dados'!Q56)</f>
        <v/>
      </c>
      <c r="R82" s="97" t="e">
        <f>'Entrada de Dados'!#REF!</f>
        <v>#REF!</v>
      </c>
      <c r="S82" s="110" t="e">
        <f>'Entrada de Dados'!#REF!</f>
        <v>#REF!</v>
      </c>
    </row>
    <row r="83" spans="1:19" ht="15" x14ac:dyDescent="0.25">
      <c r="A83" s="54">
        <f>'Entrada de Dados'!A57</f>
        <v>110517</v>
      </c>
      <c r="B83" s="54" t="e">
        <f>'Entrada de Dados'!#REF!</f>
        <v>#REF!</v>
      </c>
      <c r="C83" s="54">
        <f>'Entrada de Dados'!B57</f>
        <v>7896226105178</v>
      </c>
      <c r="D83" s="68" t="str">
        <f>'Entrada de Dados'!C57</f>
        <v>VITERSOL D CAP CT C/ 60</v>
      </c>
      <c r="E83" s="55">
        <f>'Entrada de Dados'!D57</f>
        <v>21.520797975000001</v>
      </c>
      <c r="F83" s="55">
        <f>'Entrada de Dados'!E57</f>
        <v>28.747138717166429</v>
      </c>
      <c r="G83" s="55">
        <f>'Entrada de Dados'!F57</f>
        <v>23.013269135999998</v>
      </c>
      <c r="H83" s="55">
        <f>'Entrada de Dados'!G57</f>
        <v>30.674951862762086</v>
      </c>
      <c r="I83" s="55">
        <f>'Entrada de Dados'!J57</f>
        <v>23.337</v>
      </c>
      <c r="J83" s="55">
        <f>'Entrada de Dados'!K57</f>
        <v>31.092079826586744</v>
      </c>
      <c r="K83" s="55">
        <f>'Entrada de Dados'!L57</f>
        <v>24.012652824000003</v>
      </c>
      <c r="L83" s="55">
        <f>'Entrada de Dados'!M57</f>
        <v>31.961640716841305</v>
      </c>
      <c r="M83" s="55">
        <f>'Entrada de Dados'!N57</f>
        <v>20.231999999999999</v>
      </c>
      <c r="N83" s="55">
        <f>'Entrada de Dados'!O57</f>
        <v>27.969000000000001</v>
      </c>
      <c r="P83" s="105" t="str">
        <f>IF('Entrada de Dados'!Q57=0,"",'Entrada de Dados'!Q57)</f>
        <v/>
      </c>
      <c r="R83" s="97" t="e">
        <f>'Entrada de Dados'!#REF!</f>
        <v>#REF!</v>
      </c>
      <c r="S83" s="110" t="e">
        <f>'Entrada de Dados'!#REF!</f>
        <v>#REF!</v>
      </c>
    </row>
    <row r="84" spans="1:19" ht="15" x14ac:dyDescent="0.25">
      <c r="A84" s="54">
        <f>'Entrada de Dados'!A58</f>
        <v>110519</v>
      </c>
      <c r="B84" s="54" t="e">
        <f>'Entrada de Dados'!#REF!</f>
        <v>#REF!</v>
      </c>
      <c r="C84" s="54">
        <f>'Entrada de Dados'!B58</f>
        <v>7896226105192</v>
      </c>
      <c r="D84" s="68" t="str">
        <f>'Entrada de Dados'!C58</f>
        <v xml:space="preserve">BARIVIT COMP REV MASTIGÁVEL CT C/ 60 </v>
      </c>
      <c r="E84" s="55">
        <f>'Entrada de Dados'!D58</f>
        <v>53.859630875000001</v>
      </c>
      <c r="F84" s="55">
        <f>'Entrada de Dados'!E58</f>
        <v>71.944835959039523</v>
      </c>
      <c r="G84" s="55">
        <f>'Entrada de Dados'!F58</f>
        <v>57.594805839999999</v>
      </c>
      <c r="H84" s="55">
        <f>'Entrada de Dados'!G58</f>
        <v>76.769531796915615</v>
      </c>
      <c r="I84" s="55">
        <f>'Entrada de Dados'!J58</f>
        <v>58.405000000000001</v>
      </c>
      <c r="J84" s="55">
        <f>'Entrada de Dados'!K58</f>
        <v>77.813468837973986</v>
      </c>
      <c r="K84" s="55">
        <f>'Entrada de Dados'!L58</f>
        <v>60.095941560000007</v>
      </c>
      <c r="L84" s="55">
        <f>'Entrada de Dados'!M58</f>
        <v>79.98969987860977</v>
      </c>
      <c r="M84" s="55">
        <f>'Entrada de Dados'!N58</f>
        <v>50.634</v>
      </c>
      <c r="N84" s="55">
        <f>'Entrada de Dados'!O58</f>
        <v>69.995999999999995</v>
      </c>
      <c r="P84" s="105" t="str">
        <f>IF('Entrada de Dados'!Q58=0,"",'Entrada de Dados'!Q58)</f>
        <v/>
      </c>
      <c r="R84" s="97" t="e">
        <f>'Entrada de Dados'!#REF!</f>
        <v>#REF!</v>
      </c>
      <c r="S84" s="110" t="e">
        <f>'Entrada de Dados'!#REF!</f>
        <v>#REF!</v>
      </c>
    </row>
    <row r="85" spans="1:19" ht="15" x14ac:dyDescent="0.25">
      <c r="A85" s="54">
        <f>'Entrada de Dados'!A59</f>
        <v>110520</v>
      </c>
      <c r="B85" s="54" t="e">
        <f>'Entrada de Dados'!#REF!</f>
        <v>#REF!</v>
      </c>
      <c r="C85" s="54">
        <f>'Entrada de Dados'!B59</f>
        <v>7896226105208</v>
      </c>
      <c r="D85" s="68" t="str">
        <f>'Entrada de Dados'!C59</f>
        <v>CALDE K2 COMP REV CT C/ 30</v>
      </c>
      <c r="E85" s="55">
        <f>'Entrada de Dados'!D59</f>
        <v>56.929551449999998</v>
      </c>
      <c r="F85" s="55">
        <f>'Entrada de Dados'!E59</f>
        <v>76.045586903438846</v>
      </c>
      <c r="G85" s="55">
        <f>'Entrada de Dados'!F59</f>
        <v>60.877625952000002</v>
      </c>
      <c r="H85" s="55">
        <f>'Entrada de Dados'!G59</f>
        <v>81.145283382429398</v>
      </c>
      <c r="I85" s="55">
        <f>'Entrada de Dados'!J59</f>
        <v>61.734000000000002</v>
      </c>
      <c r="J85" s="55">
        <f>'Entrada de Dados'!K59</f>
        <v>82.248723315529247</v>
      </c>
      <c r="K85" s="55">
        <f>'Entrada de Dados'!L59</f>
        <v>63.521322768000005</v>
      </c>
      <c r="L85" s="55">
        <f>'Entrada de Dados'!M59</f>
        <v>84.548996358292882</v>
      </c>
      <c r="M85" s="55">
        <f>'Entrada de Dados'!N59</f>
        <v>53.518999999999998</v>
      </c>
      <c r="N85" s="55">
        <f>'Entrada de Dados'!O59</f>
        <v>73.984999999999999</v>
      </c>
      <c r="P85" s="105" t="str">
        <f>IF('Entrada de Dados'!Q59=0,"",'Entrada de Dados'!Q59)</f>
        <v/>
      </c>
      <c r="R85" s="97" t="e">
        <f>'Entrada de Dados'!#REF!</f>
        <v>#REF!</v>
      </c>
      <c r="S85" s="110" t="e">
        <f>'Entrada de Dados'!#REF!</f>
        <v>#REF!</v>
      </c>
    </row>
    <row r="86" spans="1:19" ht="15" x14ac:dyDescent="0.25">
      <c r="A86" s="54">
        <f>'Entrada de Dados'!A60</f>
        <v>110524</v>
      </c>
      <c r="B86" s="54" t="e">
        <f>'Entrada de Dados'!#REF!</f>
        <v>#REF!</v>
      </c>
      <c r="C86" s="54">
        <f>'Entrada de Dados'!B60</f>
        <v>7896226105246</v>
      </c>
      <c r="D86" s="68" t="str">
        <f>'Entrada de Dados'!C60</f>
        <v>NORMATEN FIT SACHE CT C/ 10</v>
      </c>
      <c r="E86" s="55">
        <f>'Entrada de Dados'!D60</f>
        <v>28.428810899999998</v>
      </c>
      <c r="F86" s="55">
        <f>'Entrada de Dados'!E60</f>
        <v>37.974752212058391</v>
      </c>
      <c r="G86" s="55">
        <f>'Entrada de Dados'!F60</f>
        <v>30.400353983999999</v>
      </c>
      <c r="H86" s="55">
        <f>'Entrada de Dados'!G60</f>
        <v>40.521378755848211</v>
      </c>
      <c r="I86" s="55">
        <f>'Entrada de Dados'!J60</f>
        <v>30.827999999999999</v>
      </c>
      <c r="J86" s="55">
        <f>'Entrada de Dados'!K60</f>
        <v>41.072401632344182</v>
      </c>
      <c r="K86" s="55">
        <f>'Entrada de Dados'!L60</f>
        <v>31.720532256000002</v>
      </c>
      <c r="L86" s="55">
        <f>'Entrada de Dados'!M60</f>
        <v>42.22108497316637</v>
      </c>
      <c r="M86" s="55">
        <f>'Entrada de Dados'!N60</f>
        <v>26.727</v>
      </c>
      <c r="N86" s="55">
        <f>'Entrada de Dados'!O60</f>
        <v>36.947000000000003</v>
      </c>
      <c r="P86" s="105" t="str">
        <f>IF('Entrada de Dados'!Q60=0,"",'Entrada de Dados'!Q60)</f>
        <v/>
      </c>
      <c r="R86" s="97" t="e">
        <f>'Entrada de Dados'!#REF!</f>
        <v>#REF!</v>
      </c>
      <c r="S86" s="110" t="e">
        <f>'Entrada de Dados'!#REF!</f>
        <v>#REF!</v>
      </c>
    </row>
    <row r="87" spans="1:19" ht="15" x14ac:dyDescent="0.25">
      <c r="A87" s="54">
        <f>'Entrada de Dados'!A61</f>
        <v>110525</v>
      </c>
      <c r="B87" s="54" t="e">
        <f>'Entrada de Dados'!#REF!</f>
        <v>#REF!</v>
      </c>
      <c r="C87" s="54">
        <f>'Entrada de Dados'!B61</f>
        <v>7896226105253</v>
      </c>
      <c r="D87" s="68" t="str">
        <f>'Entrada de Dados'!C61</f>
        <v>TENFLAX SACHE CT C/ 30</v>
      </c>
      <c r="E87" s="55">
        <f>'Entrada de Dados'!D61</f>
        <v>91.985111900000007</v>
      </c>
      <c r="F87" s="55">
        <f>'Entrada de Dados'!E61</f>
        <v>122.87224547970679</v>
      </c>
      <c r="G87" s="55">
        <f>'Entrada de Dados'!F61</f>
        <v>98.364295744000003</v>
      </c>
      <c r="H87" s="55">
        <f>'Entrada de Dados'!G61</f>
        <v>131.11218658811299</v>
      </c>
      <c r="I87" s="55">
        <f>'Entrada de Dados'!J61</f>
        <v>99.748000000000005</v>
      </c>
      <c r="J87" s="55">
        <f>'Entrada de Dados'!K61</f>
        <v>132.89509270867612</v>
      </c>
      <c r="K87" s="55">
        <f>'Entrada de Dados'!L61</f>
        <v>102.63590409600002</v>
      </c>
      <c r="L87" s="55">
        <f>'Entrada de Dados'!M61</f>
        <v>136.61180692563255</v>
      </c>
      <c r="M87" s="55">
        <f>'Entrada de Dados'!N61</f>
        <v>86.474999999999994</v>
      </c>
      <c r="N87" s="55">
        <f>'Entrada de Dados'!O61</f>
        <v>119.542</v>
      </c>
      <c r="P87" s="105" t="str">
        <f>IF('Entrada de Dados'!Q61=0,"",'Entrada de Dados'!Q61)</f>
        <v/>
      </c>
      <c r="R87" s="97" t="e">
        <f>'Entrada de Dados'!#REF!</f>
        <v>#REF!</v>
      </c>
      <c r="S87" s="110" t="e">
        <f>'Entrada de Dados'!#REF!</f>
        <v>#REF!</v>
      </c>
    </row>
    <row r="88" spans="1:19" ht="15" x14ac:dyDescent="0.25">
      <c r="A88" s="61">
        <f>'Entrada de Dados'!A63</f>
        <v>110550</v>
      </c>
      <c r="B88" s="61" t="e">
        <f>'Entrada de Dados'!#REF!</f>
        <v>#REF!</v>
      </c>
      <c r="C88" s="61">
        <f>'Entrada de Dados'!B63</f>
        <v>7896226105505</v>
      </c>
      <c r="D88" s="107" t="str">
        <f>'Entrada de Dados'!C63</f>
        <v>PREFOLIN CAP CT C/ 30</v>
      </c>
      <c r="E88" s="62">
        <f>'Entrada de Dados'!D63</f>
        <v>32.252000000000002</v>
      </c>
      <c r="F88" s="62">
        <f>'Entrada de Dados'!E63</f>
        <v>42.9</v>
      </c>
      <c r="G88" s="62">
        <f>'Entrada de Dados'!F63</f>
        <v>32.252000000000002</v>
      </c>
      <c r="H88" s="62">
        <f>'Entrada de Dados'!G63</f>
        <v>42.9</v>
      </c>
      <c r="I88" s="62">
        <f>'Entrada de Dados'!J63</f>
        <v>32.252000000000002</v>
      </c>
      <c r="J88" s="62">
        <f>'Entrada de Dados'!K63</f>
        <v>42.9</v>
      </c>
      <c r="K88" s="62">
        <f>'Entrada de Dados'!L63</f>
        <v>32.252000000000002</v>
      </c>
      <c r="L88" s="62">
        <f>'Entrada de Dados'!M63</f>
        <v>42.9</v>
      </c>
      <c r="M88" s="62">
        <f>'Entrada de Dados'!N63</f>
        <v>32.252000000000002</v>
      </c>
      <c r="N88" s="62">
        <f>'Entrada de Dados'!O63</f>
        <v>42.9</v>
      </c>
      <c r="P88" s="106" t="str">
        <f>IF('Entrada de Dados'!Q63=0,"",'Entrada de Dados'!Q63)</f>
        <v/>
      </c>
      <c r="R88" s="97" t="e">
        <f>'Entrada de Dados'!#REF!</f>
        <v>#REF!</v>
      </c>
      <c r="S88" s="110" t="e">
        <f>'Entrada de Dados'!#REF!</f>
        <v>#REF!</v>
      </c>
    </row>
    <row r="89" spans="1:19" x14ac:dyDescent="0.2">
      <c r="A89" s="69"/>
      <c r="B89" s="69"/>
      <c r="C89" s="70"/>
      <c r="D89" s="70"/>
      <c r="E89" s="71"/>
      <c r="F89" s="71"/>
      <c r="G89" s="71"/>
      <c r="H89" s="71"/>
      <c r="I89" s="71"/>
      <c r="J89" s="71"/>
      <c r="K89" s="71"/>
      <c r="L89" s="71"/>
      <c r="M89" s="71"/>
      <c r="N89" s="71"/>
    </row>
    <row r="90" spans="1:19" x14ac:dyDescent="0.2">
      <c r="A90" s="72" t="str">
        <f>'Entrada de Dados'!A65</f>
        <v>A Marjan Indústria e Comércio Ltda se reserva o direito de efetuar entregas parciais caso ocorra falta de qualquer produto.</v>
      </c>
      <c r="B90" s="73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5"/>
    </row>
    <row r="91" spans="1:19" x14ac:dyDescent="0.2">
      <c r="A91" s="76"/>
      <c r="B91" s="77"/>
      <c r="C91" s="78"/>
      <c r="D91" s="79"/>
      <c r="E91" s="80"/>
      <c r="F91" s="80"/>
      <c r="G91" s="80"/>
      <c r="H91" s="80"/>
      <c r="I91" s="80"/>
      <c r="J91" s="80"/>
      <c r="K91" s="80"/>
      <c r="L91" s="80"/>
      <c r="M91" s="80"/>
      <c r="N91" s="81"/>
    </row>
    <row r="92" spans="1:19" x14ac:dyDescent="0.2">
      <c r="A92" s="82"/>
      <c r="B92" s="83"/>
      <c r="C92" s="83"/>
      <c r="D92" s="84"/>
      <c r="E92" s="85"/>
      <c r="F92" s="85"/>
      <c r="G92" s="85"/>
      <c r="H92" s="85"/>
      <c r="I92" s="85"/>
      <c r="J92" s="85"/>
      <c r="K92" s="85"/>
      <c r="L92" s="80"/>
      <c r="M92" s="80"/>
      <c r="N92" s="81"/>
    </row>
    <row r="93" spans="1:19" x14ac:dyDescent="0.2">
      <c r="A93" s="86"/>
      <c r="B93" s="78"/>
      <c r="C93" s="77"/>
      <c r="D93" s="79"/>
      <c r="E93" s="80"/>
      <c r="F93" s="80"/>
      <c r="G93" s="80"/>
      <c r="H93" s="80"/>
      <c r="I93" s="80"/>
      <c r="J93" s="80"/>
      <c r="K93" s="80"/>
      <c r="L93" s="80"/>
      <c r="M93" s="80"/>
      <c r="N93" s="81"/>
    </row>
    <row r="94" spans="1:19" x14ac:dyDescent="0.2">
      <c r="A94" s="87" t="str">
        <f>'Entrada de Dados'!A69</f>
        <v xml:space="preserve">  Janice Mascarenhas Marques</v>
      </c>
      <c r="B94" s="79"/>
      <c r="C94" s="79"/>
      <c r="D94" s="79"/>
      <c r="E94" s="80"/>
      <c r="F94" s="80"/>
      <c r="G94" s="80"/>
      <c r="H94" s="80"/>
      <c r="I94" s="80"/>
      <c r="J94" s="80"/>
      <c r="K94" s="80"/>
      <c r="L94" s="80"/>
      <c r="M94" s="80"/>
      <c r="N94" s="88" t="str">
        <f>'Entrada de Dados'!O69</f>
        <v xml:space="preserve">Data : 01/04/2016   </v>
      </c>
    </row>
    <row r="95" spans="1:19" x14ac:dyDescent="0.2">
      <c r="A95" s="89" t="str">
        <f>'Entrada de Dados'!A70</f>
        <v xml:space="preserve">  Diretora Administrativa</v>
      </c>
      <c r="B95" s="90"/>
      <c r="C95" s="90"/>
      <c r="D95" s="91"/>
      <c r="E95" s="92"/>
      <c r="F95" s="92"/>
      <c r="G95" s="92"/>
      <c r="H95" s="92"/>
      <c r="I95" s="92"/>
      <c r="J95" s="92"/>
      <c r="K95" s="92"/>
      <c r="L95" s="92"/>
      <c r="M95" s="92"/>
      <c r="N95" s="93"/>
    </row>
  </sheetData>
  <autoFilter ref="R3:S88"/>
  <mergeCells count="22">
    <mergeCell ref="K78:L78"/>
    <mergeCell ref="M78:N78"/>
    <mergeCell ref="R3:R4"/>
    <mergeCell ref="S3:S4"/>
    <mergeCell ref="P3:P4"/>
    <mergeCell ref="P78:P79"/>
    <mergeCell ref="I3:J3"/>
    <mergeCell ref="K3:L3"/>
    <mergeCell ref="M3:N3"/>
    <mergeCell ref="A78:A79"/>
    <mergeCell ref="B78:B79"/>
    <mergeCell ref="C78:C79"/>
    <mergeCell ref="D78:D79"/>
    <mergeCell ref="E78:F78"/>
    <mergeCell ref="G78:H78"/>
    <mergeCell ref="I78:J78"/>
    <mergeCell ref="A3:A4"/>
    <mergeCell ref="B3:B4"/>
    <mergeCell ref="C3:C4"/>
    <mergeCell ref="D3:D4"/>
    <mergeCell ref="E3:F3"/>
    <mergeCell ref="G3:H3"/>
  </mergeCells>
  <pageMargins left="0.31496062992125984" right="0.31496062992125984" top="0.35433070866141736" bottom="0.3149606299212598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Entrada de Dados</vt:lpstr>
      <vt:lpstr>PLanilha de Impressão e Cópia</vt:lpstr>
      <vt:lpstr>'Entrada de Dados'!Area_de_impressao</vt:lpstr>
      <vt:lpstr>'PLanilha de Impressão e Cópia'!Area_de_impressao</vt:lpstr>
      <vt:lpstr>'Entrada de Dados'!Titulos_de_impressao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dsantos</dc:creator>
  <cp:lastModifiedBy>jose roberto felicio de moura</cp:lastModifiedBy>
  <cp:lastPrinted>2015-08-18T11:38:12Z</cp:lastPrinted>
  <dcterms:created xsi:type="dcterms:W3CDTF">2011-03-29T19:18:27Z</dcterms:created>
  <dcterms:modified xsi:type="dcterms:W3CDTF">2016-04-01T16:22:05Z</dcterms:modified>
</cp:coreProperties>
</file>