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heus.helias\Desktop\"/>
    </mc:Choice>
  </mc:AlternateContent>
  <bookViews>
    <workbookView xWindow="600" yWindow="120" windowWidth="19320" windowHeight="8505" activeTab="1"/>
  </bookViews>
  <sheets>
    <sheet name="Completa" sheetId="1" r:id="rId1"/>
    <sheet name="Alim e Cosm" sheetId="2" r:id="rId2"/>
    <sheet name="Dr. Scholls e Coppertone" sheetId="3" r:id="rId3"/>
  </sheets>
  <externalReferences>
    <externalReference r:id="rId4"/>
  </externalReferences>
  <definedNames>
    <definedName name="_xlnm._FilterDatabase" localSheetId="1" hidden="1">'Alim e Cosm'!$A$4:$HR$32</definedName>
    <definedName name="_xlnm._FilterDatabase" localSheetId="0" hidden="1">Completa!$A$7:$Y$7</definedName>
  </definedNames>
  <calcPr calcId="171027"/>
</workbook>
</file>

<file path=xl/calcChain.xml><?xml version="1.0" encoding="utf-8"?>
<calcChain xmlns="http://schemas.openxmlformats.org/spreadsheetml/2006/main">
  <c r="V32" i="2" l="1"/>
  <c r="T32" i="2"/>
  <c r="R32" i="2"/>
  <c r="P32" i="2"/>
  <c r="N32" i="2"/>
  <c r="L32" i="2"/>
  <c r="J32" i="2"/>
  <c r="V31" i="2"/>
  <c r="T31" i="2"/>
  <c r="R31" i="2"/>
  <c r="P31" i="2"/>
  <c r="N31" i="2"/>
  <c r="L31" i="2"/>
  <c r="J31" i="2"/>
  <c r="V30" i="2"/>
  <c r="T30" i="2"/>
  <c r="R30" i="2"/>
  <c r="P30" i="2"/>
  <c r="N30" i="2"/>
  <c r="L30" i="2"/>
  <c r="J30" i="2"/>
  <c r="V29" i="2"/>
  <c r="T29" i="2"/>
  <c r="R29" i="2"/>
  <c r="P29" i="2"/>
  <c r="N29" i="2"/>
  <c r="L29" i="2"/>
  <c r="J29" i="2"/>
  <c r="V28" i="2"/>
  <c r="T28" i="2"/>
  <c r="R28" i="2"/>
  <c r="P28" i="2"/>
  <c r="N28" i="2"/>
  <c r="L28" i="2"/>
  <c r="J28" i="2"/>
  <c r="V27" i="2"/>
  <c r="T27" i="2"/>
  <c r="R27" i="2"/>
  <c r="P27" i="2"/>
  <c r="N27" i="2"/>
  <c r="L27" i="2"/>
  <c r="J27" i="2"/>
  <c r="V26" i="2"/>
  <c r="T26" i="2"/>
  <c r="R26" i="2"/>
  <c r="P26" i="2"/>
  <c r="N26" i="2"/>
  <c r="L26" i="2"/>
  <c r="J26" i="2"/>
  <c r="V25" i="2"/>
  <c r="T25" i="2"/>
  <c r="R25" i="2"/>
  <c r="P25" i="2"/>
  <c r="N25" i="2"/>
  <c r="L25" i="2"/>
  <c r="J25" i="2"/>
  <c r="V24" i="2"/>
  <c r="T24" i="2"/>
  <c r="R24" i="2"/>
  <c r="P24" i="2"/>
  <c r="N24" i="2"/>
  <c r="L24" i="2"/>
  <c r="J24" i="2"/>
  <c r="V23" i="2"/>
  <c r="T23" i="2"/>
  <c r="R23" i="2"/>
  <c r="P23" i="2"/>
  <c r="N23" i="2"/>
  <c r="L23" i="2"/>
  <c r="J23" i="2"/>
  <c r="V22" i="2"/>
  <c r="T22" i="2"/>
  <c r="R22" i="2"/>
  <c r="P22" i="2"/>
  <c r="N22" i="2"/>
  <c r="L22" i="2"/>
  <c r="J22" i="2"/>
  <c r="V21" i="2"/>
  <c r="T21" i="2"/>
  <c r="R21" i="2"/>
  <c r="P21" i="2"/>
  <c r="N21" i="2"/>
  <c r="L21" i="2"/>
  <c r="J21" i="2"/>
  <c r="V20" i="2"/>
  <c r="T20" i="2"/>
  <c r="R20" i="2"/>
  <c r="P20" i="2"/>
  <c r="N20" i="2"/>
  <c r="L20" i="2"/>
  <c r="J20" i="2"/>
  <c r="V19" i="2"/>
  <c r="T19" i="2"/>
  <c r="R19" i="2"/>
  <c r="P19" i="2"/>
  <c r="N19" i="2"/>
  <c r="L19" i="2"/>
  <c r="J19" i="2"/>
  <c r="V18" i="2"/>
  <c r="T18" i="2"/>
  <c r="R18" i="2"/>
  <c r="P18" i="2"/>
  <c r="N18" i="2"/>
  <c r="L18" i="2"/>
  <c r="V17" i="2"/>
  <c r="T17" i="2"/>
  <c r="R17" i="2"/>
  <c r="P17" i="2"/>
  <c r="N17" i="2"/>
  <c r="L17" i="2"/>
  <c r="J17" i="2"/>
  <c r="V16" i="2"/>
  <c r="T16" i="2"/>
  <c r="R16" i="2"/>
  <c r="P16" i="2"/>
  <c r="N16" i="2"/>
  <c r="L16" i="2"/>
  <c r="J16" i="2"/>
  <c r="V15" i="2"/>
  <c r="T15" i="2"/>
  <c r="R15" i="2"/>
  <c r="P15" i="2"/>
  <c r="N15" i="2"/>
  <c r="L15" i="2"/>
  <c r="V14" i="2"/>
  <c r="T14" i="2"/>
  <c r="R14" i="2"/>
  <c r="P14" i="2"/>
  <c r="N14" i="2"/>
  <c r="L14" i="2"/>
  <c r="V13" i="2"/>
  <c r="T13" i="2"/>
  <c r="R13" i="2"/>
  <c r="P13" i="2"/>
  <c r="N13" i="2"/>
  <c r="L13" i="2"/>
  <c r="J13" i="2"/>
  <c r="V12" i="2"/>
  <c r="T12" i="2"/>
  <c r="R12" i="2"/>
  <c r="P12" i="2"/>
  <c r="N12" i="2"/>
  <c r="L12" i="2"/>
  <c r="J12" i="2"/>
  <c r="V11" i="2"/>
  <c r="T11" i="2"/>
  <c r="R11" i="2"/>
  <c r="P11" i="2"/>
  <c r="N11" i="2"/>
  <c r="L11" i="2"/>
  <c r="J11" i="2"/>
  <c r="V10" i="2"/>
  <c r="T10" i="2"/>
  <c r="R10" i="2"/>
  <c r="P10" i="2"/>
  <c r="N10" i="2"/>
  <c r="L10" i="2"/>
  <c r="J10" i="2"/>
  <c r="V9" i="2"/>
  <c r="T9" i="2"/>
  <c r="R9" i="2"/>
  <c r="P9" i="2"/>
  <c r="N9" i="2"/>
  <c r="L9" i="2"/>
  <c r="J9" i="2"/>
  <c r="V8" i="2"/>
  <c r="T8" i="2"/>
  <c r="R8" i="2"/>
  <c r="P8" i="2"/>
  <c r="N8" i="2"/>
  <c r="L8" i="2"/>
  <c r="J8" i="2"/>
  <c r="V7" i="2"/>
  <c r="T7" i="2"/>
  <c r="R7" i="2"/>
  <c r="P7" i="2"/>
  <c r="N7" i="2"/>
  <c r="L7" i="2"/>
  <c r="J7" i="2"/>
  <c r="V6" i="2"/>
  <c r="T6" i="2"/>
  <c r="R6" i="2"/>
  <c r="P6" i="2"/>
  <c r="N6" i="2"/>
  <c r="L6" i="2"/>
  <c r="J6" i="2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</calcChain>
</file>

<file path=xl/sharedStrings.xml><?xml version="1.0" encoding="utf-8"?>
<sst xmlns="http://schemas.openxmlformats.org/spreadsheetml/2006/main" count="1888" uniqueCount="511">
  <si>
    <t>BAYER S.A.</t>
  </si>
  <si>
    <t>LISTA DE PREÇOS MARÇO DE 2018</t>
  </si>
  <si>
    <t>VALORES EM REAIS</t>
  </si>
  <si>
    <t>ICMS 20%</t>
  </si>
  <si>
    <t>ICMS 18%</t>
  </si>
  <si>
    <t xml:space="preserve">ICMS 18% ALC </t>
  </si>
  <si>
    <t>ICMS 17,5%</t>
  </si>
  <si>
    <t>ICMS 17,5% ALC</t>
  </si>
  <si>
    <t>ICMS 17%</t>
  </si>
  <si>
    <t>ICMS 17% ALC</t>
  </si>
  <si>
    <t>TA</t>
  </si>
  <si>
    <t>Produto</t>
  </si>
  <si>
    <t>Apresentação</t>
  </si>
  <si>
    <t>Princípio Ativo</t>
  </si>
  <si>
    <t xml:space="preserve">Regime </t>
  </si>
  <si>
    <t xml:space="preserve">REGISTRO ANVISA </t>
  </si>
  <si>
    <t>CÓDIGO EAN</t>
  </si>
  <si>
    <t>GGREM</t>
  </si>
  <si>
    <t>CÓDIGO SAP</t>
  </si>
  <si>
    <t>LNA = Neutra 
LN = Negativa
LP = Positiva
LC = Correlato
LNC = Negativa Cosmético</t>
  </si>
  <si>
    <t>Preço Fábrica
R$</t>
  </si>
  <si>
    <t>Preço Consumidor
R$</t>
  </si>
  <si>
    <t>EP</t>
  </si>
  <si>
    <t>10 mg cap gel ct bl al/al x 60</t>
  </si>
  <si>
    <t>nifedipino</t>
  </si>
  <si>
    <t>Monitorado</t>
  </si>
  <si>
    <t>LP</t>
  </si>
  <si>
    <t>-</t>
  </si>
  <si>
    <t>ADALAT® OROS</t>
  </si>
  <si>
    <t>20 mg com ct bl al/al x 30</t>
  </si>
  <si>
    <t>30 mg com ct bl al/al x 15</t>
  </si>
  <si>
    <t>30 mg com ct bl al/al x 30</t>
  </si>
  <si>
    <t>60 mg com ct bl al/al x 30</t>
  </si>
  <si>
    <t>ADALAT® RETARD</t>
  </si>
  <si>
    <t>10 mg com rev ct bl al/plast amb opc x 30</t>
  </si>
  <si>
    <t>20 mg com rev ct bl al/plast amb opc x 30</t>
  </si>
  <si>
    <t>Cardio</t>
  </si>
  <si>
    <t>ADEMPAS®</t>
  </si>
  <si>
    <t>0,5 mg com rev ct bl al plas trans x 42</t>
  </si>
  <si>
    <t>riociguate</t>
  </si>
  <si>
    <t>LN</t>
  </si>
  <si>
    <t>1,0 mg com rev ct bl al plas trans x 42</t>
  </si>
  <si>
    <t>1,5 mg com rev ct bl al plas trans x 42</t>
  </si>
  <si>
    <t>2,0 mg com rev ct bl al plas trans x 42</t>
  </si>
  <si>
    <t>2,5 mg com rev ct bl al plas trans x 42</t>
  </si>
  <si>
    <t>1,5 mg com rev ct bl al plas trans x 84</t>
  </si>
  <si>
    <t>2,0 mg com rev ct bl al plas trans x 84</t>
  </si>
  <si>
    <t>2,5 mg com rev ct bl al plas trans x 84</t>
  </si>
  <si>
    <t>Dermatology</t>
  </si>
  <si>
    <t>ADVANTAN®</t>
  </si>
  <si>
    <t>1 mg/ml sol top ct fr plas opc got x 20 ml</t>
  </si>
  <si>
    <t>aceponato de metilprednisolona</t>
  </si>
  <si>
    <t>1 mg/g crem derm ct bg al x 15 g</t>
  </si>
  <si>
    <t>1 mg/g loção cremosa ct bg al x 20 g</t>
  </si>
  <si>
    <t>CC</t>
  </si>
  <si>
    <t>AFRIN®</t>
  </si>
  <si>
    <t>0,5 mg sol nas ct fr spr plas opc x 10 ml</t>
  </si>
  <si>
    <t>cloridrato de oximetazolina</t>
  </si>
  <si>
    <t>7897337712958 / 7891106912754</t>
  </si>
  <si>
    <t>84578940 / 86147645</t>
  </si>
  <si>
    <t>0,250 mg sol nas ct fr plas opc got x 20 ml </t>
  </si>
  <si>
    <t>7897337712972 / 7891106912761</t>
  </si>
  <si>
    <t>84578967 / 86147696</t>
  </si>
  <si>
    <t>0,5 mg sol nas ct fr spr plas opc x 30 ml</t>
  </si>
  <si>
    <t>7897337712965 / 7891106912747</t>
  </si>
  <si>
    <t>84578959 / 86147637</t>
  </si>
  <si>
    <t>IT</t>
  </si>
  <si>
    <t>ALLURENE</t>
  </si>
  <si>
    <t>2 mg com ct env bl al plas verde x 28</t>
  </si>
  <si>
    <t>dienogeste</t>
  </si>
  <si>
    <t>Onco</t>
  </si>
  <si>
    <t>ANDROCUR®</t>
  </si>
  <si>
    <t>50 mg com ct bl al plas inc x 20</t>
  </si>
  <si>
    <t>acetato de ciproterona</t>
  </si>
  <si>
    <t xml:space="preserve">7891106907460 / 7891106907484 </t>
  </si>
  <si>
    <t>80649339 / 80648847</t>
  </si>
  <si>
    <t>100 mg com ct bl al plas inc x 20</t>
  </si>
  <si>
    <t xml:space="preserve">7891106907491
</t>
  </si>
  <si>
    <t>ANGELIQ®</t>
  </si>
  <si>
    <t>1 mg + 2 mg com rev ct bl al pvc x 28</t>
  </si>
  <si>
    <t>estradiol hemiidratado + drospirenona</t>
  </si>
  <si>
    <t>AROVIT®</t>
  </si>
  <si>
    <t>50000 ui drg ct bl al plas amb x 30</t>
  </si>
  <si>
    <t>acetato de retinol</t>
  </si>
  <si>
    <t>500 mg com rev lib mod ct str al pap pe x 20</t>
  </si>
  <si>
    <t>ácido acetilsalicílico</t>
  </si>
  <si>
    <t>Liberado com controle</t>
  </si>
  <si>
    <t>500 mg com rev lib mod display str al pap pe x 100 (emb mult)</t>
  </si>
  <si>
    <t xml:space="preserve">fração de venda 1 bl x 4 </t>
  </si>
  <si>
    <t>500 mg com ct bl al PVC/aclar x 100</t>
  </si>
  <si>
    <t xml:space="preserve">fração de venda 1 bl x 10 </t>
  </si>
  <si>
    <t xml:space="preserve">500 mg com ct bl al pvc / aclar x 20 </t>
  </si>
  <si>
    <t>ASPIRINA® C EFERVESC</t>
  </si>
  <si>
    <t>400 mg + 240 mg com eferv ct 5 env al poliet x 2 limão</t>
  </si>
  <si>
    <t>ácido acetilsalicílico + ácido ascórbico</t>
  </si>
  <si>
    <t>fração de venda 1 env x 2</t>
  </si>
  <si>
    <t>400 mg + 240 mg com eferv ct 50 env al poliet x 2 morango</t>
  </si>
  <si>
    <t>ASPIRINA® PREVENT</t>
  </si>
  <si>
    <t>100 mg com rev ct bl al/al x 30</t>
  </si>
  <si>
    <t>300 mg com rev ct bl al/al x 30</t>
  </si>
  <si>
    <t>AVADEN®</t>
  </si>
  <si>
    <t xml:space="preserve">1 mg com rev/ 1 mg + 0,025 mg com rev ct env bl calend x 28 </t>
  </si>
  <si>
    <t>estradiol / estradiol + gestodeno</t>
  </si>
  <si>
    <t>AVALOX ®</t>
  </si>
  <si>
    <t>1,6 mg/ml sol inj env al bols plas x 250 ml</t>
  </si>
  <si>
    <t>cloridrato de moxifloxacino</t>
  </si>
  <si>
    <t>400 mg com rev ct bl al/al x 5</t>
  </si>
  <si>
    <t>400 mg com rev ct bl al/al x 7</t>
  </si>
  <si>
    <t>AZELAN ®</t>
  </si>
  <si>
    <t>150 mg/g gel ct bg al x 15 g</t>
  </si>
  <si>
    <t>ácido azelaico</t>
  </si>
  <si>
    <t>150 mg/g gel ct bg al x 30 g</t>
  </si>
  <si>
    <t>200 mg/g crem derm ct bg al x 30 g</t>
  </si>
  <si>
    <t>BAYCUTEN® N</t>
  </si>
  <si>
    <t>10 mg/g + 0,443 mg/g crem derm ct bg al x 40 g</t>
  </si>
  <si>
    <t>clotrimazol + acetato de dexametasona</t>
  </si>
  <si>
    <t>BENEROC ®</t>
  </si>
  <si>
    <t xml:space="preserve">drg ct bl al plas pvc pe pvdc trans x 100 </t>
  </si>
  <si>
    <t xml:space="preserve">mononitrato de tiamina + nicotinamida + cloridrato de piridoxina + pantotenato de cálcio + riboflavina </t>
  </si>
  <si>
    <t>Liberado</t>
  </si>
  <si>
    <t>NA - Suplemento Vitamínico</t>
  </si>
  <si>
    <t>BENERVA®</t>
  </si>
  <si>
    <t>300 mg comp rev ct bl al plas inc x 30</t>
  </si>
  <si>
    <t>cloridrato de tiamina</t>
  </si>
  <si>
    <t>BERLISON ®</t>
  </si>
  <si>
    <t>10 mg/g crem derm ct bg al x 15 g </t>
  </si>
  <si>
    <t>acetato de hidrocortisona</t>
  </si>
  <si>
    <t>10 mg/g crem derm ct bg al x 30 g </t>
  </si>
  <si>
    <t>9,6 mui po liof inj ct 15 ct 1 fa vd inc + 1 ser vd inc dil x 1,2 ml + adap com agulha + 2 env lenço</t>
  </si>
  <si>
    <t>betainterferona 1b</t>
  </si>
  <si>
    <t>83322307 / 81443009</t>
  </si>
  <si>
    <t>BI-NERISONA ®</t>
  </si>
  <si>
    <t>1,0 mg + 10 mg cream derm ct bg al x 15 g</t>
  </si>
  <si>
    <t>valerato de diflucortolona + clorquinaldol</t>
  </si>
  <si>
    <t>BONEFÓS®</t>
  </si>
  <si>
    <t>60 mg/ml sol inj ct 5 amp vd inc x 5 ml</t>
  </si>
  <si>
    <t>clodronato dissódico</t>
  </si>
  <si>
    <t>CAFIASPIRINA®</t>
  </si>
  <si>
    <t>650 mg + 65 mg com ct bl al/al x 100</t>
  </si>
  <si>
    <t>ácido acetilsalicílico + cafeína</t>
  </si>
  <si>
    <t>fração de venda 1 bl x 4</t>
  </si>
  <si>
    <t>CANESTEN®</t>
  </si>
  <si>
    <t>10 mg/g crem derm ct bg al  x 20 g</t>
  </si>
  <si>
    <t>clotrimazol</t>
  </si>
  <si>
    <t>10 mg/ml sol top ct fr plast opc got x 30 ml</t>
  </si>
  <si>
    <t xml:space="preserve">10 mg/ml sol top ct fr plast opc spray x 30 ml </t>
  </si>
  <si>
    <t>CICLOPRIMOGYNA®</t>
  </si>
  <si>
    <t>2 mg drg/ 2 mg + 0,25 mg drg ct bl al plas inc x 11 + 10</t>
  </si>
  <si>
    <t>valerato de estradiol / valerato de estradiol + levonorgestrel</t>
  </si>
  <si>
    <t>CIPRO®</t>
  </si>
  <si>
    <t>ciprofloxacino</t>
  </si>
  <si>
    <t>500 mg com rev ct bl al plas (pp) inc x 6</t>
  </si>
  <si>
    <t>cloridrato de ciprofloxacino</t>
  </si>
  <si>
    <t>500 mg com rev ct bl al plas (pp) inc x 14</t>
  </si>
  <si>
    <t>CIPRO® XR</t>
  </si>
  <si>
    <t>500 mg com rev mult lib prol ct bl al plas (pp) inc x 3</t>
  </si>
  <si>
    <t>cloridrato de ciprofloxacino + ciprofloxacino hidratado</t>
  </si>
  <si>
    <t>500 mg com rev mult lib prol v ct bl al plas (pp) inc x 7</t>
  </si>
  <si>
    <t>1000 mg com rev mult lib prol ct bl al plas (pp) inc x 3</t>
  </si>
  <si>
    <t>1000 mg com rev  mult lib prol ct bl al plas (pp) inc x 7</t>
  </si>
  <si>
    <t>CLARITIN®</t>
  </si>
  <si>
    <t>10 mg com ct bl al plas transp x 6</t>
  </si>
  <si>
    <t>loratadina</t>
  </si>
  <si>
    <t>7897337712613 / 7891106912785</t>
  </si>
  <si>
    <t>84578746 / 86147947</t>
  </si>
  <si>
    <t>10 mg com ct bl al plas transp x 12</t>
  </si>
  <si>
    <t>7897337712606 / 7891106912778</t>
  </si>
  <si>
    <t>84578738 / 86147955</t>
  </si>
  <si>
    <t>1 mg/ml xpe ct fr vd amb x 100 ml</t>
  </si>
  <si>
    <t>7897337712897 / 7891106912792</t>
  </si>
  <si>
    <t>84578754 / 86147726</t>
  </si>
  <si>
    <t>1,0 mg/ml + 12,0 mg/ml xpe ct fr vd amb x 60 ml</t>
  </si>
  <si>
    <t>sulfato de pseudoefedrina + loratadina</t>
  </si>
  <si>
    <t>CLIANE®</t>
  </si>
  <si>
    <t>2 mg  + 1 mg com rev ct bl calend al plas inc x 28</t>
  </si>
  <si>
    <t>estradiol hemi-hidratado+ acetato de noretisterona</t>
  </si>
  <si>
    <t>CLIMENE®</t>
  </si>
  <si>
    <t>2 mg drg/ 2 mg + 1 mg drg ct bl calend x 11 + 10</t>
  </si>
  <si>
    <t>valerato de estradiol / valerato de estradiol + acetato de ciproterona</t>
  </si>
  <si>
    <t>DIANE® 35</t>
  </si>
  <si>
    <t>2 mg + 0,035 mg drg ct bl calend al plas inc x 21</t>
  </si>
  <si>
    <t>acetato de ciproterona + etinilestradiol</t>
  </si>
  <si>
    <t>2 mg + 0,035 mg drg ct bl calend al plas inc x 63</t>
  </si>
  <si>
    <t>EPHYNAL®</t>
  </si>
  <si>
    <t>400 mg cap gel  x 30</t>
  </si>
  <si>
    <t xml:space="preserve">acetato de racealfatocoferol </t>
  </si>
  <si>
    <t>EYLIA®</t>
  </si>
  <si>
    <t>40 mg/ml sol inj ct 1 fa vd trans x 0,278 ML + agu com filtro 01</t>
  </si>
  <si>
    <t>aflibercepte</t>
  </si>
  <si>
    <t>FEMIANE®</t>
  </si>
  <si>
    <t>0,075 mg + 0,020 mg drg ct env bl calend x 21</t>
  </si>
  <si>
    <t>gestodeno + etinilestradiol</t>
  </si>
  <si>
    <t>FLANAX®</t>
  </si>
  <si>
    <t>275 mg com rev ct bl al plas inc  x 20</t>
  </si>
  <si>
    <t>naproxeno sódico</t>
  </si>
  <si>
    <t>275 mg com rev display bl al plas inc x 60</t>
  </si>
  <si>
    <t>fração de venda 1 bl x 5</t>
  </si>
  <si>
    <t>550 mg comp rev ct bl al plas inc x 10</t>
  </si>
  <si>
    <t>550 mg comp rev display bl al plas inc x 20</t>
  </si>
  <si>
    <t>550 mg comp rev display bl al plas inc x 60</t>
  </si>
  <si>
    <t>fração de venda 1 bl x 2</t>
  </si>
  <si>
    <t>R&amp;I</t>
  </si>
  <si>
    <t>GADOVIST®</t>
  </si>
  <si>
    <t>604,72 mg/ml sol inj ct fa vd inc x 15 ml (*)</t>
  </si>
  <si>
    <t>gadobutrol</t>
  </si>
  <si>
    <t>GINO CANESTEN®</t>
  </si>
  <si>
    <t>20mg/g crem vag ct bg al x 20 g + 3 aplic</t>
  </si>
  <si>
    <t>10mg/g crem vag ct bg al x 35 g + 6 aplic</t>
  </si>
  <si>
    <t>500 mg com vag ct bl al/al 1 + aplic</t>
  </si>
  <si>
    <t>GLUCOBAY®</t>
  </si>
  <si>
    <t>50 mg com ct bl al/al x 30</t>
  </si>
  <si>
    <t>acarbose</t>
  </si>
  <si>
    <t>100 mg com ct bl al/al x 30</t>
  </si>
  <si>
    <t>GYNERA®</t>
  </si>
  <si>
    <t>0,075 mg + 0,03 mg drg ct env bl calend al plas inc x 21</t>
  </si>
  <si>
    <t>GYNO ICADEN®</t>
  </si>
  <si>
    <t>10 mg/g crem vag ct bg x 40 g + 7 aplic</t>
  </si>
  <si>
    <t>nitrato de isoconazol</t>
  </si>
  <si>
    <t>GYNO ICADEN® ÓVULOS</t>
  </si>
  <si>
    <t>600 mg ovulo ct strip x 1 + dedeira</t>
  </si>
  <si>
    <t>GYNOTRAN®</t>
  </si>
  <si>
    <t>750 mg + 200 mg óvulo ct 1 strip x 7 + 14 dedeiras</t>
  </si>
  <si>
    <t>metronidazol + nitrato de miconazol</t>
  </si>
  <si>
    <t>ICACORT®</t>
  </si>
  <si>
    <t>1 mg/g + 10 mg/g crem derm ct bg al x 30 g</t>
  </si>
  <si>
    <t>valerato de diflucortolona + nitrato de isoconazol</t>
  </si>
  <si>
    <t>ICADEN®</t>
  </si>
  <si>
    <t>10 mg/g crem derm ct bg al x 20 g</t>
  </si>
  <si>
    <t>10 mg/ml sol top ct fr plas opc got x 30 ml</t>
  </si>
  <si>
    <t>isoconazol</t>
  </si>
  <si>
    <t>10 mg/ml sol spray ct tb plas opc x 60 ml</t>
  </si>
  <si>
    <t>LEVITRA®</t>
  </si>
  <si>
    <t>5 mg com rev ct bl al plas inc x 4</t>
  </si>
  <si>
    <t>cloridrato de vardenafila</t>
  </si>
  <si>
    <t xml:space="preserve">5 mg com rev ct bl al/al x 4 </t>
  </si>
  <si>
    <t>10 mg com orod ct estojo cart bl al al x 2</t>
  </si>
  <si>
    <t>10 mg com orod ct bl al al x 2</t>
  </si>
  <si>
    <t>10 mg com orod ct estojo cart bl al al x 4</t>
  </si>
  <si>
    <t>10 mg com orod ct bl al al x 4</t>
  </si>
  <si>
    <t xml:space="preserve">10 mg com rev ct bl al plas inc x 1 </t>
  </si>
  <si>
    <t>20 mg com rev ct bl al plas inc x 2</t>
  </si>
  <si>
    <t xml:space="preserve">20 mg com rev ct bl al plas inc x 4 </t>
  </si>
  <si>
    <t>20 mg com rev ct bl al plas inc x 8</t>
  </si>
  <si>
    <t>MAGNEVISTAN®</t>
  </si>
  <si>
    <t>469 mg/ml sol inj ct 10 fa vd inc x 10 ml (*)</t>
  </si>
  <si>
    <t>Gadopentetato de dimeglumina</t>
  </si>
  <si>
    <t>469 mg/ml sol inj ct 10 fa vd inc x 15 ml (*)</t>
  </si>
  <si>
    <t>469 mg/ml sol inj ct 10 fa vd inc x 30 ml (*)</t>
  </si>
  <si>
    <t xml:space="preserve"> 469 mg/ml sol inj cx  x 10 fa vd inc x 100 ml (*)</t>
  </si>
  <si>
    <t>MESIGYNA®</t>
  </si>
  <si>
    <t>50 mg/ml+ 5 mg/ml sol inj ct amp vd amb x 1 ml</t>
  </si>
  <si>
    <t xml:space="preserve">enantato de noretisterona + valerato de estradiol </t>
  </si>
  <si>
    <t>MICROVLAR®</t>
  </si>
  <si>
    <t>0,15 mg + 0,03 mg drg ct bl calend al plas trans x 21</t>
  </si>
  <si>
    <t>levonorgestrel + etinilestradiol</t>
  </si>
  <si>
    <t>MIRANOVA®</t>
  </si>
  <si>
    <t>0,10 mg + 0,02 mg drg  ct bl calend al plas trans x 21</t>
  </si>
  <si>
    <t>MIRELLE®</t>
  </si>
  <si>
    <t>0,06 mg + 0,015 mg com rev ct env bl calend x 24</t>
  </si>
  <si>
    <t>MIRENA®</t>
  </si>
  <si>
    <t>52 mg siu ct bl x 1 + insertor (bl petg)</t>
  </si>
  <si>
    <t>levonorgestrel</t>
  </si>
  <si>
    <t>NATELE®</t>
  </si>
  <si>
    <t>cap gel mole ct bl al plas inc x 14</t>
  </si>
  <si>
    <t>polivitamínico e poliminerais</t>
  </si>
  <si>
    <t>cap gel mole ct bl al plas inc x 28</t>
  </si>
  <si>
    <t>NEBIDO®</t>
  </si>
  <si>
    <t>250 mg/ml sol inj ct amp vd amb x 4 ml</t>
  </si>
  <si>
    <t>undecilato de testosterona</t>
  </si>
  <si>
    <t>NEOVLAR®</t>
  </si>
  <si>
    <t>0,25 mg + 0,05 mg drg ct bl calend al plas trans x 21</t>
  </si>
  <si>
    <t>NEXAVAR®</t>
  </si>
  <si>
    <t>200 mg com rev ct bl al/al x 60</t>
  </si>
  <si>
    <t>tosilato de sorafenibe</t>
  </si>
  <si>
    <t>OCERAL™</t>
  </si>
  <si>
    <t>nitrato de oxiconazol</t>
  </si>
  <si>
    <t>PRIMOGYNA®</t>
  </si>
  <si>
    <t>1 mg drg ct bl calend al plas inc x 28</t>
  </si>
  <si>
    <t>valerato de estradiol</t>
  </si>
  <si>
    <t>2 mg drg ct bl calend al plas inc x 28</t>
  </si>
  <si>
    <t>PRIMOLUT® NOR</t>
  </si>
  <si>
    <t>10 mg com ct bl al plas inc x 30</t>
  </si>
  <si>
    <t>acetato de noretisterona</t>
  </si>
  <si>
    <t>PRIMOSISTON®</t>
  </si>
  <si>
    <t xml:space="preserve">2 mg + 0,01 mg com ct bl al PVC/CTFE inc x 30 </t>
  </si>
  <si>
    <t>acetato de noretisterona + etinilestradiol</t>
  </si>
  <si>
    <t>PRIMOVIST®</t>
  </si>
  <si>
    <t>181,43 mg/ml sol inj ct ser vd inc x 10 ml (*)</t>
  </si>
  <si>
    <t xml:space="preserve">gadoxetato dissódico </t>
  </si>
  <si>
    <t>PROTOVIT™ PLUS</t>
  </si>
  <si>
    <t>sol or ct fr vd amb cgt  x 20 ml</t>
  </si>
  <si>
    <t>palmitato de retinol + cloridrato de tiamina + fosfato sódico de riboflavina + nicotinamida + dexpantenol + cloridrato de piridoxina + biotina + ácido ascórbico + ergocalciferol + acetato de racealfatocoferol</t>
  </si>
  <si>
    <t>PROVIRON®</t>
  </si>
  <si>
    <t>25 mg com ct bl al plas inc x 20</t>
  </si>
  <si>
    <t>mesterolona</t>
  </si>
  <si>
    <t>QLAIRA®</t>
  </si>
  <si>
    <t>com rev A + com rev B + com rev C + com rev D estoj cartol bl al plas inc x 26 + 2 placebos</t>
  </si>
  <si>
    <t>valerato de estradiol + dienogeste</t>
  </si>
  <si>
    <t>REDOXON®</t>
  </si>
  <si>
    <t>2 g com efev ct tb plast x 10</t>
  </si>
  <si>
    <t>ácido ascórbico</t>
  </si>
  <si>
    <t>1 g comp efev ct tb plast x 10</t>
  </si>
  <si>
    <t>1 g comp efev ct tb plas x 30</t>
  </si>
  <si>
    <t>200 mg/ml sol or ct fr vd amb cgt x 20 ml</t>
  </si>
  <si>
    <t xml:space="preserve">Kit Redoxon Gotas Leve4 Pague3 </t>
  </si>
  <si>
    <t>Kit Redoxon Laranja L4P3</t>
  </si>
  <si>
    <t>REDOXON® ZINCO</t>
  </si>
  <si>
    <t>1000 mg + 10 mg com efev ct tb plas x 10</t>
  </si>
  <si>
    <t>ácido ascórbico + zinco</t>
  </si>
  <si>
    <t>1000 mg + 10 mg comp efev ct tb plas x 30</t>
  </si>
  <si>
    <t>Kit Redoxon Zinco Leve3 Pague 2</t>
  </si>
  <si>
    <t>SARIDON®</t>
  </si>
  <si>
    <t>250 mg + 150 mg + 50 mg com ct bl al plas inc x 20</t>
  </si>
  <si>
    <t>paracetamol + propifenazona + cafeína</t>
  </si>
  <si>
    <t>250 mg + 150 mg + 50 mg com disp bl al plas inc x 100 (emb mult)</t>
  </si>
  <si>
    <t>STIVARGA®</t>
  </si>
  <si>
    <t>40 mg com rev ct fr plas opc x 84</t>
  </si>
  <si>
    <t>regorafenibe</t>
  </si>
  <si>
    <t>TRIQUILAR®</t>
  </si>
  <si>
    <t>0,05 mg + 0,03 mg (Drágea A) + 0,075 mg + 0,04 mg (Drágea B) + 0,125 mg + 0,03 mg (Drágea C) ct bl al plas inc calend x 21</t>
  </si>
  <si>
    <t>7891106906043 / 7891106906050</t>
  </si>
  <si>
    <t>50002468 / 50011642</t>
  </si>
  <si>
    <t>ULTRAPROCT LDO™</t>
  </si>
  <si>
    <t>1 mg + 40mg sup ret ct str al x 10</t>
  </si>
  <si>
    <t xml:space="preserve">pivalato de fluocortolona +  cloridrato de lidocaína </t>
  </si>
  <si>
    <t>1mg/g + 20 mg/g crem ret ct bg al x 30 g + aplic</t>
  </si>
  <si>
    <t>ULTRAVIST®</t>
  </si>
  <si>
    <t>623,40 mg/ml sol inj cx 10 fa vd inc x 50 ml (*)</t>
  </si>
  <si>
    <t>iopromida</t>
  </si>
  <si>
    <t>623,40 mg/ml sol inj cx 10 fa vd inc x 100 ml (*)</t>
  </si>
  <si>
    <t>623,40 mg/ml sol inj cx 10 fa vd inc x 200 ml (*)</t>
  </si>
  <si>
    <t>623,40 mg/ml sol inj ct fa vd inc x 500 ml (*)</t>
  </si>
  <si>
    <t>768,86 mg/ml sol inj cx 10 fa vd inc x 50 ml (*)</t>
  </si>
  <si>
    <t>768,86 mg/ml sol inj cx 10 fa vd inc x 100 ml (*)</t>
  </si>
  <si>
    <t>768,86 mg/ml sol inj cx 10 fa vd inc x 200 ml (*)</t>
  </si>
  <si>
    <t>XARELTO®</t>
  </si>
  <si>
    <t>10 mg com rev ct bl al pp x 10</t>
  </si>
  <si>
    <t>rivaroxabana</t>
  </si>
  <si>
    <t>10 mg com rev ct bl al pp x 30 </t>
  </si>
  <si>
    <t>15 mg com rev ct bl al pp x 14</t>
  </si>
  <si>
    <t>15 mg com rev ct bl al pp x 28</t>
  </si>
  <si>
    <t>20 mg com rev ct bl al pp x 14 </t>
  </si>
  <si>
    <t>20 mg com rev ct bl al pp x 28</t>
  </si>
  <si>
    <t>XOFIGO®</t>
  </si>
  <si>
    <t>1100 kbq/ml sol inj cx blindagem de chumbo fr vd trans x 6 ml (*)</t>
  </si>
  <si>
    <t>cloreto de rádio (223 Ra)</t>
  </si>
  <si>
    <t>LNA</t>
  </si>
  <si>
    <t>YASMIN®</t>
  </si>
  <si>
    <t>3mg + 0,03mg com rev ct bl calend al plas trans  x 21</t>
  </si>
  <si>
    <t>drospirenona + etinilestradiol</t>
  </si>
  <si>
    <t xml:space="preserve">3 mg + 0,03 mg com rev ct bl calend al plas trans x 21 + 7 </t>
  </si>
  <si>
    <t>3mg + 0,03mg com rev ct bl calend al plas trans  x 63</t>
  </si>
  <si>
    <t>3 mg + 0,03 mg com rev ct bl calend al plas trans x 63 + 21</t>
  </si>
  <si>
    <t>YAZ®</t>
  </si>
  <si>
    <t>3 mg + 0,02 mg com rev ct bl calend al plas trans  x 24</t>
  </si>
  <si>
    <t>drospirenona + clatrato de etinilestradiol betaciclodextrina</t>
  </si>
  <si>
    <t>3 mg + 0,02 mg com rev ct bl calend al plas trans  x 24 + 4 placebo</t>
  </si>
  <si>
    <t>YAZ® FLEX</t>
  </si>
  <si>
    <t>3mg + 0,02mg comp rev bl al plas trans x 30</t>
  </si>
  <si>
    <t>(**) Produto sob titularidade Merck</t>
  </si>
  <si>
    <t>(*) Produto de uso restrito hospitalar</t>
  </si>
  <si>
    <t>0,2% sol inj env al bols po x 100 ml (rest hosp) (*)</t>
  </si>
  <si>
    <t>0,2% sol inj env al bols po x 200 ml (rest hosp) (*)</t>
  </si>
  <si>
    <t>CLARITIN® D (**)</t>
  </si>
  <si>
    <t>BU</t>
  </si>
  <si>
    <t>Preço Brasil</t>
  </si>
  <si>
    <t>Kit Coppertone UG SPF50 210ml L2P1 BR</t>
  </si>
  <si>
    <t>Promopack Coppertone</t>
  </si>
  <si>
    <t>NA - Cosmético</t>
  </si>
  <si>
    <t>Cosmético Grau II</t>
  </si>
  <si>
    <t xml:space="preserve">CC </t>
  </si>
  <si>
    <t xml:space="preserve"> Coppertone loção kids</t>
  </si>
  <si>
    <t>cop kid lç fps 50 125ml</t>
  </si>
  <si>
    <t>cop baby lç fps 50 125ml</t>
  </si>
  <si>
    <t xml:space="preserve"> Coppertone spray ultraguard</t>
  </si>
  <si>
    <t>cop cs ug fps 30 200ml</t>
  </si>
  <si>
    <t xml:space="preserve"> Coppertone spray oil free</t>
  </si>
  <si>
    <t>cop cs ofr fps 50 177ml</t>
  </si>
  <si>
    <t xml:space="preserve"> Coppertone spray sport</t>
  </si>
  <si>
    <t>cop cs spt fps 30 177ml</t>
  </si>
  <si>
    <t>Coppertone Spray Sport</t>
  </si>
  <si>
    <t>50 FPS 177ml</t>
  </si>
  <si>
    <t>Coppertone Sport</t>
  </si>
  <si>
    <t>FPS 50 120 ml x 2 um (40% OFF)</t>
  </si>
  <si>
    <t>cop kd fps 50 200 ml</t>
  </si>
  <si>
    <t xml:space="preserve"> Coppertone loção sport</t>
  </si>
  <si>
    <t>loç sport fps 50 120 ml</t>
  </si>
  <si>
    <t xml:space="preserve">Coppertone Loção Ultraguard </t>
  </si>
  <si>
    <t>FPS 30 330ml</t>
  </si>
  <si>
    <t>Coppertone Loção UG</t>
  </si>
  <si>
    <t>FPS 30 210 ml</t>
  </si>
  <si>
    <t>FPS 30 330ml PROMO</t>
  </si>
  <si>
    <t>FPS 50 330ml</t>
  </si>
  <si>
    <t>Coppertone UG Loção</t>
  </si>
  <si>
    <t>FPS 50 210 ml</t>
  </si>
  <si>
    <t>FPS 50 120 ml</t>
  </si>
  <si>
    <t>FPS 50 330ml PROMO</t>
  </si>
  <si>
    <t xml:space="preserve">Coppertone UG Wet Skin </t>
  </si>
  <si>
    <t>FPS 50 177ml</t>
  </si>
  <si>
    <t xml:space="preserve">Coppertone Spray Toque Seco </t>
  </si>
  <si>
    <t>FPS 30 177ml</t>
  </si>
  <si>
    <t xml:space="preserve">Coppertone Spray Tattoo </t>
  </si>
  <si>
    <t xml:space="preserve">Coppertone Spray Ultraguard </t>
  </si>
  <si>
    <t>FPS 50 200ml</t>
  </si>
  <si>
    <t>Coppertone Loção Tattoo</t>
  </si>
  <si>
    <t xml:space="preserve"> FPS 50 60ml</t>
  </si>
  <si>
    <t>Coppertone UG</t>
  </si>
  <si>
    <t>FPS 30 200 ml + Brinde</t>
  </si>
  <si>
    <t>Promopack UG loção</t>
  </si>
  <si>
    <t xml:space="preserve"> 50 200ml + 50% off no Kids loção 50 200ml</t>
  </si>
  <si>
    <t xml:space="preserve">Promopack UG loção </t>
  </si>
  <si>
    <t>FPS 50 200ml + 50% off no Kids loção 50 125ml</t>
  </si>
  <si>
    <t xml:space="preserve">Coppertone Spray Oil Free Toque Seco </t>
  </si>
  <si>
    <t>FPS 50 177mL (40% off no segundo)</t>
  </si>
  <si>
    <t xml:space="preserve">Coppertone Spray Sport </t>
  </si>
  <si>
    <t>FPS 30 177mL (40% off no segundo)</t>
  </si>
  <si>
    <t xml:space="preserve">Coppertone Spray UG </t>
  </si>
  <si>
    <t>FPS 30 200ml/143g (40% off no segundo)</t>
  </si>
  <si>
    <t>Dr.Scholls For Her Lixa Esfoliante (*)</t>
  </si>
  <si>
    <t>Dr.Scholls For Her Lixa Esfoliante</t>
  </si>
  <si>
    <t>Dr.Scholls For Her Prot. p/ Calcanhar</t>
  </si>
  <si>
    <t>Dr.Scholls For Her Prot. em Tiras (*)</t>
  </si>
  <si>
    <t>Dr.Scholls For Her Prot. em Tiras</t>
  </si>
  <si>
    <t>Dr.Scholls For Her Apoio Plantar</t>
  </si>
  <si>
    <t>Dr.Scholls For Her Palm. Salto Alto</t>
  </si>
  <si>
    <t>Dr.Scholls For Her Palm. Comfort</t>
  </si>
  <si>
    <t>Dr.Scholls For Her Palm. Open Shoe</t>
  </si>
  <si>
    <t>Dr.Scholls Apoio Plantar Unissex</t>
  </si>
  <si>
    <t>Dr.Scholls For Her Calcanheira</t>
  </si>
  <si>
    <t>Dr.Scholls Calcanheira Feminina</t>
  </si>
  <si>
    <t>Dr.Scholls Calcanheira Masculina</t>
  </si>
  <si>
    <t>Dr.Scholls Work Palm. Masculina</t>
  </si>
  <si>
    <t>Dr.Scholls Palmilhas Masculina</t>
  </si>
  <si>
    <t>Dr.Scholls Palmilhas Feminina</t>
  </si>
  <si>
    <t>Lista</t>
  </si>
  <si>
    <t>BEPANTOL BABY</t>
  </si>
  <si>
    <t>Promopack Bepantol Baby Creme 30g L3P2</t>
  </si>
  <si>
    <t>LNC</t>
  </si>
  <si>
    <t xml:space="preserve">Cosmético Grau I Cód GTIN </t>
  </si>
  <si>
    <t>BEPANTOL BEPANTOL DERMA REGENERADOR LABIAL</t>
  </si>
  <si>
    <t>7,5 ml</t>
  </si>
  <si>
    <t>BEPANTOL DERMA PROMOPACK (**)</t>
  </si>
  <si>
    <t>Promopack Kit Verão Bepantol Derma (Compre Bepantol Derma Solução e ganhe 1 Derma Reg Labial)</t>
  </si>
  <si>
    <t>Promopack Kit Inverno Bepantol Derma (Compre 1 Creme 40g e leve 1 Labial com 50% de desconto)</t>
  </si>
  <si>
    <r>
      <t>BEPANTOL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BABY - KIT CHÁ DE BEBÊ(**)</t>
    </r>
  </si>
  <si>
    <t>2 unidades Bepantol Baby 30g + Body Tiptop</t>
  </si>
  <si>
    <r>
      <t>BEPANTOL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BABY (**)</t>
    </r>
  </si>
  <si>
    <t>Creme 30g</t>
  </si>
  <si>
    <r>
      <t>BEPANTOL</t>
    </r>
    <r>
      <rPr>
        <vertAlign val="superscript"/>
        <sz val="10"/>
        <rFont val="Arial"/>
        <family val="2"/>
      </rPr>
      <t xml:space="preserve">® </t>
    </r>
    <r>
      <rPr>
        <sz val="10"/>
        <rFont val="Arial"/>
        <family val="2"/>
      </rPr>
      <t>BABY (**)</t>
    </r>
  </si>
  <si>
    <t>Creme 60g</t>
  </si>
  <si>
    <t>Creme 100 g</t>
  </si>
  <si>
    <t>Creme 120 g</t>
  </si>
  <si>
    <t>Creme 60g (O. Especial)</t>
  </si>
  <si>
    <t>Creme 100 g (O. Especial)</t>
  </si>
  <si>
    <r>
      <t>BEPANTOL</t>
    </r>
    <r>
      <rPr>
        <vertAlign val="superscript"/>
        <sz val="10"/>
        <rFont val="Arial"/>
        <family val="2"/>
      </rPr>
      <t xml:space="preserve">® </t>
    </r>
    <r>
      <rPr>
        <sz val="10"/>
        <rFont val="Arial"/>
        <family val="2"/>
      </rPr>
      <t>DERMA CREME (**)</t>
    </r>
  </si>
  <si>
    <t xml:space="preserve"> 20 g </t>
  </si>
  <si>
    <t>40 g</t>
  </si>
  <si>
    <t xml:space="preserve"> 20 g (O. Especial)</t>
  </si>
  <si>
    <t>cc</t>
  </si>
  <si>
    <t>Sensicalm 175ml</t>
  </si>
  <si>
    <t>BEPANTOL® DERMA SOLUÇÃO</t>
  </si>
  <si>
    <t xml:space="preserve">frasco pet 50 ml </t>
  </si>
  <si>
    <r>
      <t>BEPANTOL</t>
    </r>
    <r>
      <rPr>
        <vertAlign val="superscript"/>
        <sz val="10"/>
        <rFont val="Arial"/>
        <family val="2"/>
      </rPr>
      <t xml:space="preserve">® </t>
    </r>
    <r>
      <rPr>
        <sz val="10"/>
        <rFont val="Arial"/>
        <family val="2"/>
      </rPr>
      <t>DERMA SOLUÇÃO (**)</t>
    </r>
  </si>
  <si>
    <r>
      <t>GINO CANESTEN</t>
    </r>
    <r>
      <rPr>
        <vertAlign val="superscript"/>
        <sz val="10"/>
        <rFont val="Arial"/>
        <family val="2"/>
      </rPr>
      <t xml:space="preserve">® </t>
    </r>
    <r>
      <rPr>
        <sz val="10"/>
        <rFont val="Arial"/>
        <family val="2"/>
      </rPr>
      <t>CALM</t>
    </r>
  </si>
  <si>
    <t>Frasco com 100 ml</t>
  </si>
  <si>
    <r>
      <t>REDOXITOS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(**)</t>
    </r>
  </si>
  <si>
    <t>Suplemento Vit C pacote com 25 unidades laranja</t>
  </si>
  <si>
    <t>NA - Alimento</t>
  </si>
  <si>
    <t>Suplemento Vit C pacote com 25 unidades morango</t>
  </si>
  <si>
    <t>Suplemento Vit C pacote com 25 unidades uva</t>
  </si>
  <si>
    <t>Promopacks de Redoxitos - Leve 3 Pague 2</t>
  </si>
  <si>
    <t>Redoxitos + Confetti</t>
  </si>
  <si>
    <t>REDOXITOS® (**)</t>
  </si>
  <si>
    <t>Redoxitos L2P1,5</t>
  </si>
  <si>
    <t>RedoxMax®</t>
  </si>
  <si>
    <t>Pacote com 40 unidades</t>
  </si>
  <si>
    <r>
      <t>SUPRADYN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ATIVA</t>
    </r>
  </si>
  <si>
    <t>comp eferv ct tb al x 10</t>
  </si>
  <si>
    <t>Polivitamínico e mineral</t>
  </si>
  <si>
    <t>LC</t>
  </si>
  <si>
    <t>com rev ct fr plas x 30</t>
  </si>
  <si>
    <t>com rev ct fr plas x 60</t>
  </si>
  <si>
    <t>ADALAT® (***)</t>
  </si>
  <si>
    <t>ADALAT® RETARD (***)</t>
  </si>
  <si>
    <t>ASPIRINA MICROATIVA (***)</t>
  </si>
  <si>
    <t>ASPIRINA® (***)</t>
  </si>
  <si>
    <t>ASPIRINA® PREVENT (***)</t>
  </si>
  <si>
    <t>BETAFERON ® (***)</t>
  </si>
  <si>
    <t>CIPRO® (***)</t>
  </si>
  <si>
    <t>CIPRO® XR (***)</t>
  </si>
  <si>
    <t>(***) Resolução SEFA/RJ nº 987/2016: exceções à parcela adicional do FECP (Fundo Estadual de Combate à Probreza e às Desigualdades Sociais)</t>
  </si>
  <si>
    <t>- 28/03/2018: descontinuação do produto Aspirina 500mg x 4 (80505540) Reg: 1705600200257; EAN: 7891106904773</t>
  </si>
  <si>
    <t>- 28/03/2018: descontinuação do produto Berlison pomada 15 (80459947) Reg: 1705600810047; EAN: 7795320000856</t>
  </si>
  <si>
    <t>- 28/03/2018: descontinuação do produto Berlison pomada 30g (80460058) Reg: 1705600810055; EAN: 7795320050028</t>
  </si>
  <si>
    <t xml:space="preserve">- 28/03/2018: descontinuação do produto Gynotran luvas (83461447) Reg: 175600790021; EAN: 7891106903967 </t>
  </si>
  <si>
    <t>- 28/03/2018: descontinuação do produto Mesigyna seringa + agulha (80502975) Reg: 1705600430015; EAN: 7891106904537</t>
  </si>
  <si>
    <t>- 28/03/2018: descontinuação do produto Mycospor (11873355) Reg: 1705600800025; EAN: 7891106001571</t>
  </si>
  <si>
    <t>- 28/03/2018: descontinuação do produto Nerisona crme(80460007) Reg: 1705600870015; EAN: 7795320008838</t>
  </si>
  <si>
    <t>- 28/03/2018: descontinuação do produto Nerisona promada(80460015) Reg: 1705600870031; EAN: 7795320008845</t>
  </si>
  <si>
    <t>- 28/03/2018: descontinuação do produto Yaz 72 cps (81530920) Reg: 1705600690041; EAN: 7891106909037</t>
  </si>
  <si>
    <t>- 28/03/2018: descontinuação do código Canesten 10mg x 30ml: (81236039)</t>
  </si>
  <si>
    <t>- 28/03/2018: descontinuação do código Flanax 275mg x 60cps (80747667)</t>
  </si>
  <si>
    <t>- 28/03/2018: descontinuação do código Gynotran (83461447)</t>
  </si>
  <si>
    <t>- 28/03/2018: descontinuação do código Icaden (64037757)</t>
  </si>
  <si>
    <t>- 28/03/2018: descontinuação do código Icaden (3192614)</t>
  </si>
  <si>
    <t>- 28/03/2018: descontinuação do código Androcur (85717251 ; 80649312 ; 80649320)</t>
  </si>
  <si>
    <t>- 28/03/2018: descontinuação do código Flanax (81561567)</t>
  </si>
  <si>
    <t>- 28/03/2018: descontinuação do código Primolut Nor (3145133)</t>
  </si>
  <si>
    <t>- 28/03/2018: descontinuação do código Primosiston (3145083)</t>
  </si>
  <si>
    <t>- 28/03/2018: descontinuação do código Proviron (31452073)</t>
  </si>
  <si>
    <r>
      <t>EM VIGOR A PARTIR DE xx/04/2018, AUTORIZADO PELA RESOLUÇÃO</t>
    </r>
    <r>
      <rPr>
        <b/>
        <sz val="10"/>
        <color indexed="10"/>
        <rFont val="Arial"/>
        <family val="2"/>
      </rPr>
      <t xml:space="preserve"> CMED Nº X DE XX/XX/XXXX.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</si>
</sst>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&quot;R$&quot;\ #,##0.00"/>
    <numFmt numFmtId="166" formatCode="_([$€]* #,##0.00_);_([$€]* \(#,##0.00\);_([$€]* &quot;-&quot;??_);_(@_)"/>
  </numFmts>
  <fonts count="54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name val="Arial"/>
      <family val="2"/>
    </font>
    <font>
      <sz val="10"/>
      <name val="Courier"/>
      <family val="3"/>
    </font>
    <font>
      <sz val="9"/>
      <color indexed="10"/>
      <name val="Geneva"/>
    </font>
    <font>
      <sz val="11"/>
      <name val="Times New Roman"/>
      <family val="1"/>
    </font>
    <font>
      <u/>
      <sz val="7.5"/>
      <color indexed="12"/>
      <name val="Arial"/>
      <family val="2"/>
    </font>
    <font>
      <b/>
      <sz val="10"/>
      <color indexed="10"/>
      <name val="Arial"/>
      <family val="2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rgb="FF000000"/>
      <name val="Calibri"/>
      <family val="2"/>
      <charset val="1"/>
    </font>
    <font>
      <vertAlign val="superscript"/>
      <sz val="10"/>
      <name val="Arial"/>
      <family val="2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</borders>
  <cellStyleXfs count="26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40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0" borderId="0" applyNumberFormat="0" applyBorder="0" applyAlignment="0" applyProtection="0"/>
    <xf numFmtId="0" fontId="22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34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0" borderId="0" applyNumberFormat="0" applyBorder="0" applyAlignment="0" applyProtection="0"/>
    <xf numFmtId="0" fontId="23" fillId="39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4" fillId="50" borderId="0" applyNumberFormat="0" applyBorder="0" applyAlignment="0" applyProtection="0"/>
    <xf numFmtId="0" fontId="24" fillId="51" borderId="0" applyNumberFormat="0" applyBorder="0" applyAlignment="0" applyProtection="0"/>
    <xf numFmtId="0" fontId="25" fillId="52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4" fillId="54" borderId="0" applyNumberFormat="0" applyBorder="0" applyAlignment="0" applyProtection="0"/>
    <xf numFmtId="0" fontId="24" fillId="55" borderId="0" applyNumberFormat="0" applyBorder="0" applyAlignment="0" applyProtection="0"/>
    <xf numFmtId="0" fontId="25" fillId="56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4" fillId="55" borderId="0" applyNumberFormat="0" applyBorder="0" applyAlignment="0" applyProtection="0"/>
    <xf numFmtId="0" fontId="24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4" fillId="59" borderId="0" applyNumberFormat="0" applyBorder="0" applyAlignment="0" applyProtection="0"/>
    <xf numFmtId="0" fontId="24" fillId="51" borderId="0" applyNumberFormat="0" applyBorder="0" applyAlignment="0" applyProtection="0"/>
    <xf numFmtId="0" fontId="25" fillId="60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5" fillId="61" borderId="0" applyNumberFormat="0" applyBorder="0" applyAlignment="0" applyProtection="0"/>
    <xf numFmtId="0" fontId="26" fillId="51" borderId="0" applyNumberFormat="0" applyBorder="0" applyAlignment="0" applyProtection="0"/>
    <xf numFmtId="0" fontId="27" fillId="62" borderId="10" applyNumberFormat="0" applyAlignment="0" applyProtection="0"/>
    <xf numFmtId="0" fontId="28" fillId="52" borderId="11" applyNumberFormat="0" applyAlignment="0" applyProtection="0"/>
    <xf numFmtId="0" fontId="29" fillId="63" borderId="0" applyNumberFormat="0" applyBorder="0" applyAlignment="0" applyProtection="0"/>
    <xf numFmtId="0" fontId="29" fillId="64" borderId="0" applyNumberFormat="0" applyBorder="0" applyAlignment="0" applyProtection="0"/>
    <xf numFmtId="0" fontId="29" fillId="65" borderId="0" applyNumberFormat="0" applyBorder="0" applyAlignment="0" applyProtection="0"/>
    <xf numFmtId="0" fontId="45" fillId="0" borderId="0"/>
    <xf numFmtId="166" fontId="1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31" fillId="60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9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9" fillId="0" borderId="0"/>
    <xf numFmtId="0" fontId="19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4" fillId="0" borderId="0"/>
    <xf numFmtId="0" fontId="43" fillId="0" borderId="0"/>
    <xf numFmtId="0" fontId="43" fillId="0" borderId="0"/>
    <xf numFmtId="0" fontId="19" fillId="0" borderId="0"/>
    <xf numFmtId="0" fontId="50" fillId="0" borderId="0"/>
    <xf numFmtId="0" fontId="43" fillId="0" borderId="0"/>
    <xf numFmtId="0" fontId="19" fillId="0" borderId="0"/>
    <xf numFmtId="0" fontId="43" fillId="0" borderId="0"/>
    <xf numFmtId="0" fontId="19" fillId="0" borderId="0"/>
    <xf numFmtId="0" fontId="43" fillId="0" borderId="0"/>
    <xf numFmtId="0" fontId="43" fillId="0" borderId="0"/>
    <xf numFmtId="0" fontId="43" fillId="0" borderId="0"/>
    <xf numFmtId="0" fontId="51" fillId="0" borderId="0"/>
    <xf numFmtId="0" fontId="19" fillId="0" borderId="0"/>
    <xf numFmtId="0" fontId="19" fillId="0" borderId="0"/>
    <xf numFmtId="0" fontId="43" fillId="0" borderId="0"/>
    <xf numFmtId="0" fontId="43" fillId="0" borderId="0"/>
    <xf numFmtId="0" fontId="19" fillId="0" borderId="0"/>
    <xf numFmtId="0" fontId="19" fillId="0" borderId="0"/>
    <xf numFmtId="0" fontId="43" fillId="0" borderId="0"/>
    <xf numFmtId="0" fontId="19" fillId="0" borderId="0"/>
    <xf numFmtId="0" fontId="19" fillId="0" borderId="0"/>
    <xf numFmtId="0" fontId="19" fillId="0" borderId="0"/>
    <xf numFmtId="0" fontId="43" fillId="0" borderId="0"/>
    <xf numFmtId="0" fontId="19" fillId="0" borderId="0"/>
    <xf numFmtId="0" fontId="43" fillId="0" borderId="0"/>
    <xf numFmtId="0" fontId="19" fillId="0" borderId="0"/>
    <xf numFmtId="0" fontId="43" fillId="0" borderId="0"/>
    <xf numFmtId="0" fontId="43" fillId="0" borderId="0"/>
    <xf numFmtId="0" fontId="43" fillId="0" borderId="0"/>
    <xf numFmtId="0" fontId="19" fillId="0" borderId="0"/>
    <xf numFmtId="0" fontId="43" fillId="0" borderId="0"/>
    <xf numFmtId="0" fontId="43" fillId="0" borderId="0"/>
    <xf numFmtId="0" fontId="52" fillId="0" borderId="0"/>
    <xf numFmtId="0" fontId="19" fillId="0" borderId="0"/>
    <xf numFmtId="0" fontId="43" fillId="0" borderId="0"/>
    <xf numFmtId="0" fontId="44" fillId="0" borderId="0"/>
    <xf numFmtId="0" fontId="19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19" fillId="0" borderId="0"/>
    <xf numFmtId="0" fontId="32" fillId="0" borderId="0"/>
    <xf numFmtId="0" fontId="43" fillId="0" borderId="0"/>
    <xf numFmtId="0" fontId="46" fillId="0" borderId="0"/>
    <xf numFmtId="0" fontId="43" fillId="0" borderId="0"/>
    <xf numFmtId="0" fontId="43" fillId="0" borderId="0"/>
    <xf numFmtId="0" fontId="46" fillId="0" borderId="0"/>
    <xf numFmtId="0" fontId="19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1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9" fillId="0" borderId="0"/>
    <xf numFmtId="0" fontId="18" fillId="0" borderId="0"/>
    <xf numFmtId="0" fontId="43" fillId="0" borderId="0"/>
    <xf numFmtId="0" fontId="43" fillId="0" borderId="0"/>
    <xf numFmtId="0" fontId="43" fillId="0" borderId="0"/>
    <xf numFmtId="0" fontId="19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8" borderId="8" applyNumberFormat="0" applyFont="0" applyAlignment="0" applyProtection="0"/>
    <xf numFmtId="0" fontId="33" fillId="62" borderId="12" applyNumberFormat="0" applyAlignment="0" applyProtection="0"/>
    <xf numFmtId="9" fontId="19" fillId="0" borderId="0" applyFont="0" applyFill="0" applyBorder="0" applyAlignment="0" applyProtection="0"/>
    <xf numFmtId="4" fontId="34" fillId="68" borderId="13" applyNumberFormat="0" applyProtection="0">
      <alignment vertical="center"/>
    </xf>
    <xf numFmtId="4" fontId="35" fillId="68" borderId="13" applyNumberFormat="0" applyProtection="0">
      <alignment vertical="center"/>
    </xf>
    <xf numFmtId="4" fontId="34" fillId="68" borderId="13" applyNumberFormat="0" applyProtection="0">
      <alignment horizontal="left" vertical="center" indent="1"/>
    </xf>
    <xf numFmtId="0" fontId="34" fillId="68" borderId="13" applyNumberFormat="0" applyProtection="0">
      <alignment horizontal="left" vertical="top" indent="1"/>
    </xf>
    <xf numFmtId="4" fontId="34" fillId="33" borderId="0" applyNumberFormat="0" applyProtection="0">
      <alignment horizontal="left" vertical="center" indent="1"/>
    </xf>
    <xf numFmtId="4" fontId="22" fillId="38" borderId="13" applyNumberFormat="0" applyProtection="0">
      <alignment horizontal="right" vertical="center"/>
    </xf>
    <xf numFmtId="4" fontId="22" fillId="34" borderId="13" applyNumberFormat="0" applyProtection="0">
      <alignment horizontal="right" vertical="center"/>
    </xf>
    <xf numFmtId="4" fontId="22" fillId="66" borderId="13" applyNumberFormat="0" applyProtection="0">
      <alignment horizontal="right" vertical="center"/>
    </xf>
    <xf numFmtId="4" fontId="22" fillId="44" borderId="13" applyNumberFormat="0" applyProtection="0">
      <alignment horizontal="right" vertical="center"/>
    </xf>
    <xf numFmtId="4" fontId="22" fillId="45" borderId="13" applyNumberFormat="0" applyProtection="0">
      <alignment horizontal="right" vertical="center"/>
    </xf>
    <xf numFmtId="4" fontId="22" fillId="67" borderId="13" applyNumberFormat="0" applyProtection="0">
      <alignment horizontal="right" vertical="center"/>
    </xf>
    <xf numFmtId="4" fontId="22" fillId="41" borderId="13" applyNumberFormat="0" applyProtection="0">
      <alignment horizontal="right" vertical="center"/>
    </xf>
    <xf numFmtId="4" fontId="22" fillId="69" borderId="13" applyNumberFormat="0" applyProtection="0">
      <alignment horizontal="right" vertical="center"/>
    </xf>
    <xf numFmtId="4" fontId="22" fillId="43" borderId="13" applyNumberFormat="0" applyProtection="0">
      <alignment horizontal="right" vertical="center"/>
    </xf>
    <xf numFmtId="4" fontId="34" fillId="70" borderId="14" applyNumberFormat="0" applyProtection="0">
      <alignment horizontal="left" vertical="center" indent="1"/>
    </xf>
    <xf numFmtId="4" fontId="22" fillId="71" borderId="0" applyNumberFormat="0" applyProtection="0">
      <alignment horizontal="left" vertical="center" indent="1"/>
    </xf>
    <xf numFmtId="4" fontId="36" fillId="40" borderId="0" applyNumberFormat="0" applyProtection="0">
      <alignment horizontal="left" vertical="center" indent="1"/>
    </xf>
    <xf numFmtId="4" fontId="22" fillId="33" borderId="13" applyNumberFormat="0" applyProtection="0">
      <alignment horizontal="right" vertical="center"/>
    </xf>
    <xf numFmtId="4" fontId="22" fillId="71" borderId="0" applyNumberFormat="0" applyProtection="0">
      <alignment horizontal="left" vertical="center" indent="1"/>
    </xf>
    <xf numFmtId="4" fontId="22" fillId="33" borderId="0" applyNumberFormat="0" applyProtection="0">
      <alignment horizontal="left" vertical="center" indent="1"/>
    </xf>
    <xf numFmtId="0" fontId="19" fillId="40" borderId="13" applyNumberFormat="0" applyProtection="0">
      <alignment horizontal="left" vertical="center" indent="1"/>
    </xf>
    <xf numFmtId="0" fontId="19" fillId="40" borderId="13" applyNumberFormat="0" applyProtection="0">
      <alignment horizontal="left" vertical="top" indent="1"/>
    </xf>
    <xf numFmtId="0" fontId="19" fillId="33" borderId="13" applyNumberFormat="0" applyProtection="0">
      <alignment horizontal="left" vertical="center" indent="1"/>
    </xf>
    <xf numFmtId="0" fontId="19" fillId="33" borderId="13" applyNumberFormat="0" applyProtection="0">
      <alignment horizontal="left" vertical="top" indent="1"/>
    </xf>
    <xf numFmtId="0" fontId="19" fillId="37" borderId="13" applyNumberFormat="0" applyProtection="0">
      <alignment horizontal="left" vertical="center" indent="1"/>
    </xf>
    <xf numFmtId="0" fontId="19" fillId="37" borderId="13" applyNumberFormat="0" applyProtection="0">
      <alignment horizontal="left" vertical="top" indent="1"/>
    </xf>
    <xf numFmtId="0" fontId="19" fillId="71" borderId="13" applyNumberFormat="0" applyProtection="0">
      <alignment horizontal="left" vertical="center" indent="1"/>
    </xf>
    <xf numFmtId="0" fontId="19" fillId="71" borderId="13" applyNumberFormat="0" applyProtection="0">
      <alignment horizontal="left" vertical="top" indent="1"/>
    </xf>
    <xf numFmtId="0" fontId="19" fillId="36" borderId="15" applyNumberFormat="0">
      <protection locked="0"/>
    </xf>
    <xf numFmtId="0" fontId="37" fillId="40" borderId="16" applyBorder="0"/>
    <xf numFmtId="4" fontId="22" fillId="35" borderId="13" applyNumberFormat="0" applyProtection="0">
      <alignment vertical="center"/>
    </xf>
    <xf numFmtId="4" fontId="38" fillId="35" borderId="13" applyNumberFormat="0" applyProtection="0">
      <alignment vertical="center"/>
    </xf>
    <xf numFmtId="4" fontId="22" fillId="35" borderId="13" applyNumberFormat="0" applyProtection="0">
      <alignment horizontal="left" vertical="center" indent="1"/>
    </xf>
    <xf numFmtId="0" fontId="22" fillId="35" borderId="13" applyNumberFormat="0" applyProtection="0">
      <alignment horizontal="left" vertical="top" indent="1"/>
    </xf>
    <xf numFmtId="4" fontId="22" fillId="71" borderId="13" applyNumberFormat="0" applyProtection="0">
      <alignment horizontal="right" vertical="center"/>
    </xf>
    <xf numFmtId="4" fontId="38" fillId="71" borderId="13" applyNumberFormat="0" applyProtection="0">
      <alignment horizontal="right" vertical="center"/>
    </xf>
    <xf numFmtId="4" fontId="22" fillId="33" borderId="13" applyNumberFormat="0" applyProtection="0">
      <alignment horizontal="left" vertical="center" indent="1"/>
    </xf>
    <xf numFmtId="0" fontId="22" fillId="33" borderId="13" applyNumberFormat="0" applyProtection="0">
      <alignment horizontal="left" vertical="top" indent="1"/>
    </xf>
    <xf numFmtId="4" fontId="39" fillId="72" borderId="0" applyNumberFormat="0" applyProtection="0">
      <alignment horizontal="left" vertical="center" indent="1"/>
    </xf>
    <xf numFmtId="0" fontId="40" fillId="73" borderId="15"/>
    <xf numFmtId="4" fontId="41" fillId="71" borderId="13" applyNumberFormat="0" applyProtection="0">
      <alignment horizontal="right" vertical="center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9" fillId="0" borderId="17" applyNumberFormat="0" applyFill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0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18" fillId="0" borderId="0" xfId="41"/>
    <xf numFmtId="0" fontId="20" fillId="0" borderId="0" xfId="137" applyFont="1" applyFill="1" applyBorder="1" applyAlignment="1">
      <alignment vertical="center"/>
    </xf>
    <xf numFmtId="0" fontId="21" fillId="0" borderId="0" xfId="137" applyFont="1" applyFill="1" applyBorder="1" applyAlignment="1">
      <alignment vertical="center"/>
    </xf>
    <xf numFmtId="1" fontId="21" fillId="74" borderId="18" xfId="137" applyNumberFormat="1" applyFont="1" applyFill="1" applyBorder="1" applyAlignment="1" applyProtection="1">
      <alignment horizontal="center" vertical="center" wrapText="1"/>
    </xf>
    <xf numFmtId="0" fontId="21" fillId="74" borderId="18" xfId="137" applyFont="1" applyFill="1" applyBorder="1" applyAlignment="1" applyProtection="1">
      <alignment horizontal="center" vertical="center" wrapText="1"/>
    </xf>
    <xf numFmtId="0" fontId="19" fillId="75" borderId="19" xfId="137" applyFont="1" applyFill="1" applyBorder="1" applyAlignment="1">
      <alignment horizontal="left" vertical="center" wrapText="1"/>
    </xf>
    <xf numFmtId="0" fontId="19" fillId="75" borderId="19" xfId="137" applyFont="1" applyFill="1" applyBorder="1" applyAlignment="1">
      <alignment horizontal="center" vertical="center" wrapText="1"/>
    </xf>
    <xf numFmtId="1" fontId="19" fillId="75" borderId="19" xfId="137" applyNumberFormat="1" applyFont="1" applyFill="1" applyBorder="1" applyAlignment="1">
      <alignment horizontal="center" vertical="center" wrapText="1"/>
    </xf>
    <xf numFmtId="0" fontId="19" fillId="0" borderId="0" xfId="137" applyFont="1" applyFill="1" applyBorder="1" applyAlignment="1">
      <alignment vertical="center"/>
    </xf>
    <xf numFmtId="164" fontId="19" fillId="75" borderId="19" xfId="137" applyNumberFormat="1" applyFont="1" applyFill="1" applyBorder="1" applyAlignment="1">
      <alignment horizontal="center" vertical="center" wrapText="1"/>
    </xf>
    <xf numFmtId="0" fontId="19" fillId="0" borderId="0" xfId="137" applyAlignment="1">
      <alignment vertical="center"/>
    </xf>
    <xf numFmtId="2" fontId="19" fillId="75" borderId="19" xfId="137" applyNumberFormat="1" applyFont="1" applyFill="1" applyBorder="1" applyAlignment="1">
      <alignment horizontal="left" vertical="center" wrapText="1"/>
    </xf>
    <xf numFmtId="164" fontId="19" fillId="75" borderId="20" xfId="137" applyNumberFormat="1" applyFont="1" applyFill="1" applyBorder="1" applyAlignment="1">
      <alignment horizontal="center" vertical="center" wrapText="1"/>
    </xf>
    <xf numFmtId="165" fontId="21" fillId="74" borderId="18" xfId="137" applyNumberFormat="1" applyFont="1" applyFill="1" applyBorder="1" applyAlignment="1" applyProtection="1">
      <alignment horizontal="center" vertical="center" wrapText="1"/>
    </xf>
    <xf numFmtId="2" fontId="19" fillId="75" borderId="19" xfId="137" applyNumberFormat="1" applyFont="1" applyFill="1" applyBorder="1" applyAlignment="1">
      <alignment horizontal="center" vertical="center" wrapText="1"/>
    </xf>
    <xf numFmtId="1" fontId="19" fillId="75" borderId="19" xfId="137" applyNumberFormat="1" applyFont="1" applyFill="1" applyBorder="1" applyAlignment="1">
      <alignment horizontal="right" vertical="center" wrapText="1"/>
    </xf>
    <xf numFmtId="0" fontId="19" fillId="75" borderId="19" xfId="137" applyFont="1" applyFill="1" applyBorder="1" applyAlignment="1">
      <alignment horizontal="right" vertical="center" wrapText="1"/>
    </xf>
    <xf numFmtId="2" fontId="19" fillId="75" borderId="19" xfId="137" applyNumberFormat="1" applyFont="1" applyFill="1" applyBorder="1" applyAlignment="1">
      <alignment horizontal="right" vertical="center" wrapText="1"/>
    </xf>
    <xf numFmtId="164" fontId="19" fillId="75" borderId="20" xfId="137" applyNumberFormat="1" applyFont="1" applyFill="1" applyBorder="1" applyAlignment="1">
      <alignment horizontal="right" vertical="center" wrapText="1"/>
    </xf>
    <xf numFmtId="0" fontId="19" fillId="75" borderId="20" xfId="137" applyFont="1" applyFill="1" applyBorder="1" applyAlignment="1">
      <alignment horizontal="left" vertical="center" wrapText="1"/>
    </xf>
    <xf numFmtId="2" fontId="19" fillId="75" borderId="19" xfId="137" applyNumberFormat="1" applyFont="1" applyFill="1" applyBorder="1" applyAlignment="1">
      <alignment vertical="center" wrapText="1"/>
    </xf>
    <xf numFmtId="1" fontId="19" fillId="75" borderId="19" xfId="137" applyNumberFormat="1" applyFont="1" applyFill="1" applyBorder="1" applyAlignment="1">
      <alignment vertical="center" wrapText="1"/>
    </xf>
    <xf numFmtId="0" fontId="19" fillId="75" borderId="19" xfId="137" applyFont="1" applyFill="1" applyBorder="1" applyAlignment="1">
      <alignment vertical="center" wrapText="1"/>
    </xf>
    <xf numFmtId="164" fontId="19" fillId="75" borderId="20" xfId="137" applyNumberFormat="1" applyFont="1" applyFill="1" applyBorder="1" applyAlignment="1">
      <alignment vertical="center" wrapText="1"/>
    </xf>
    <xf numFmtId="0" fontId="19" fillId="0" borderId="0" xfId="171"/>
    <xf numFmtId="0" fontId="19" fillId="0" borderId="0" xfId="171" applyFill="1"/>
    <xf numFmtId="0" fontId="19" fillId="0" borderId="0" xfId="137" applyFont="1" applyAlignment="1">
      <alignment vertical="center"/>
    </xf>
    <xf numFmtId="0" fontId="19" fillId="0" borderId="0" xfId="137" applyAlignment="1">
      <alignment horizontal="left" vertical="center"/>
    </xf>
    <xf numFmtId="1" fontId="19" fillId="0" borderId="0" xfId="137" applyNumberFormat="1" applyFont="1" applyAlignment="1">
      <alignment vertical="center" wrapText="1"/>
    </xf>
    <xf numFmtId="12" fontId="21" fillId="74" borderId="18" xfId="137" applyNumberFormat="1" applyFont="1" applyFill="1" applyBorder="1" applyAlignment="1" applyProtection="1">
      <alignment horizontal="center" vertical="center" wrapText="1"/>
    </xf>
    <xf numFmtId="12" fontId="19" fillId="75" borderId="19" xfId="137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12" fontId="0" fillId="0" borderId="0" xfId="0" applyNumberFormat="1"/>
    <xf numFmtId="0" fontId="0" fillId="0" borderId="0" xfId="0" applyAlignment="1">
      <alignment horizontal="center" vertical="center"/>
    </xf>
    <xf numFmtId="1" fontId="21" fillId="74" borderId="18" xfId="137" applyNumberFormat="1" applyFont="1" applyFill="1" applyBorder="1" applyAlignment="1" applyProtection="1">
      <alignment vertical="center" wrapText="1"/>
    </xf>
    <xf numFmtId="2" fontId="21" fillId="74" borderId="18" xfId="137" applyNumberFormat="1" applyFont="1" applyFill="1" applyBorder="1" applyAlignment="1" applyProtection="1">
      <alignment horizontal="center" vertical="center" wrapText="1"/>
    </xf>
    <xf numFmtId="0" fontId="19" fillId="76" borderId="0" xfId="171" applyFill="1"/>
    <xf numFmtId="0" fontId="19" fillId="76" borderId="0" xfId="171" applyFill="1" applyAlignment="1">
      <alignment horizontal="center" vertical="center"/>
    </xf>
    <xf numFmtId="0" fontId="19" fillId="75" borderId="23" xfId="137" applyFont="1" applyFill="1" applyBorder="1" applyAlignment="1">
      <alignment horizontal="left" vertical="center" wrapText="1"/>
    </xf>
    <xf numFmtId="2" fontId="19" fillId="75" borderId="0" xfId="137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18" fillId="0" borderId="0" xfId="41" quotePrefix="1"/>
    <xf numFmtId="43" fontId="19" fillId="75" borderId="19" xfId="266" applyFont="1" applyFill="1" applyBorder="1" applyAlignment="1">
      <alignment horizontal="center" vertical="center" wrapText="1"/>
    </xf>
    <xf numFmtId="43" fontId="19" fillId="75" borderId="19" xfId="266" applyFont="1" applyFill="1" applyBorder="1" applyAlignment="1">
      <alignment horizontal="right" vertical="center" wrapText="1"/>
    </xf>
    <xf numFmtId="164" fontId="21" fillId="74" borderId="21" xfId="137" applyNumberFormat="1" applyFont="1" applyFill="1" applyBorder="1" applyAlignment="1" applyProtection="1">
      <alignment horizontal="center" vertical="center"/>
    </xf>
    <xf numFmtId="164" fontId="21" fillId="74" borderId="22" xfId="137" applyNumberFormat="1" applyFont="1" applyFill="1" applyBorder="1" applyAlignment="1" applyProtection="1">
      <alignment horizontal="center" vertical="center"/>
    </xf>
    <xf numFmtId="165" fontId="21" fillId="74" borderId="21" xfId="137" applyNumberFormat="1" applyFont="1" applyFill="1" applyBorder="1" applyAlignment="1" applyProtection="1">
      <alignment horizontal="center" vertical="center"/>
    </xf>
    <xf numFmtId="165" fontId="21" fillId="74" borderId="22" xfId="137" applyNumberFormat="1" applyFont="1" applyFill="1" applyBorder="1" applyAlignment="1" applyProtection="1">
      <alignment horizontal="center" vertical="center"/>
    </xf>
    <xf numFmtId="2" fontId="21" fillId="74" borderId="21" xfId="137" applyNumberFormat="1" applyFont="1" applyFill="1" applyBorder="1" applyAlignment="1" applyProtection="1">
      <alignment horizontal="center" vertical="center"/>
    </xf>
    <xf numFmtId="2" fontId="21" fillId="74" borderId="22" xfId="137" applyNumberFormat="1" applyFont="1" applyFill="1" applyBorder="1" applyAlignment="1" applyProtection="1">
      <alignment horizontal="center" vertical="center"/>
    </xf>
  </cellXfs>
  <cellStyles count="267">
    <cellStyle name="20% - Accent1 2" xfId="42"/>
    <cellStyle name="20% - Accent2 2" xfId="43"/>
    <cellStyle name="20% - Accent3 2" xfId="44"/>
    <cellStyle name="20% - Accent4 2" xfId="45"/>
    <cellStyle name="20% - Accent5 2" xfId="46"/>
    <cellStyle name="20% - Accent6 2" xfId="47"/>
    <cellStyle name="20% - Ênfase1" xfId="18" builtinId="30" customBuiltin="1"/>
    <cellStyle name="20% - Ênfase2" xfId="22" builtinId="34" customBuiltin="1"/>
    <cellStyle name="20% - Ênfase3" xfId="26" builtinId="38" customBuiltin="1"/>
    <cellStyle name="20% - Ênfase4" xfId="30" builtinId="42" customBuiltin="1"/>
    <cellStyle name="20% - Ênfase5" xfId="34" builtinId="46" customBuiltin="1"/>
    <cellStyle name="20% - Ênfase6" xfId="38" builtinId="50" customBuiltin="1"/>
    <cellStyle name="40% - Accent1 2" xfId="48"/>
    <cellStyle name="40% - Accent2 2" xfId="49"/>
    <cellStyle name="40% - Accent3 2" xfId="50"/>
    <cellStyle name="40% - Accent4 2" xfId="51"/>
    <cellStyle name="40% - Accent5 2" xfId="52"/>
    <cellStyle name="40% - Accent6 2" xfId="53"/>
    <cellStyle name="40% - Ênfase1" xfId="19" builtinId="31" customBuiltin="1"/>
    <cellStyle name="40% - Ênfase2" xfId="23" builtinId="35" customBuiltin="1"/>
    <cellStyle name="40% - Ênfase3" xfId="27" builtinId="39" customBuiltin="1"/>
    <cellStyle name="40% - Ênfase4" xfId="31" builtinId="43" customBuiltin="1"/>
    <cellStyle name="40% - Ênfase5" xfId="35" builtinId="47" customBuiltin="1"/>
    <cellStyle name="40% - Ênfase6" xfId="39" builtinId="51" customBuiltin="1"/>
    <cellStyle name="60% - Accent1 2" xfId="54"/>
    <cellStyle name="60% - Accent2 2" xfId="55"/>
    <cellStyle name="60% - Accent3 2" xfId="56"/>
    <cellStyle name="60% - Accent4 2" xfId="57"/>
    <cellStyle name="60% - Accent5 2" xfId="58"/>
    <cellStyle name="60% - Accent6 2" xfId="59"/>
    <cellStyle name="60% - Ênfase1" xfId="20" builtinId="32" customBuiltin="1"/>
    <cellStyle name="60% - Ênfase2" xfId="24" builtinId="36" customBuiltin="1"/>
    <cellStyle name="60% - Ênfase3" xfId="28" builtinId="40" customBuiltin="1"/>
    <cellStyle name="60% - Ênfase4" xfId="32" builtinId="44" customBuiltin="1"/>
    <cellStyle name="60% - Ênfase5" xfId="36" builtinId="48" customBuiltin="1"/>
    <cellStyle name="60% - Ênfase6" xfId="40" builtinId="52" customBuiltin="1"/>
    <cellStyle name="Accent1 - 20%" xfId="60"/>
    <cellStyle name="Accent1 - 40%" xfId="61"/>
    <cellStyle name="Accent1 - 60%" xfId="62"/>
    <cellStyle name="Accent1 2" xfId="63"/>
    <cellStyle name="Accent1 3" xfId="64"/>
    <cellStyle name="Accent1 4" xfId="65"/>
    <cellStyle name="Accent1 5" xfId="66"/>
    <cellStyle name="Accent2 - 20%" xfId="67"/>
    <cellStyle name="Accent2 - 40%" xfId="68"/>
    <cellStyle name="Accent2 - 60%" xfId="69"/>
    <cellStyle name="Accent2 2" xfId="70"/>
    <cellStyle name="Accent2 3" xfId="71"/>
    <cellStyle name="Accent2 4" xfId="72"/>
    <cellStyle name="Accent2 5" xfId="73"/>
    <cellStyle name="Accent3 - 20%" xfId="74"/>
    <cellStyle name="Accent3 - 40%" xfId="75"/>
    <cellStyle name="Accent3 - 60%" xfId="76"/>
    <cellStyle name="Accent3 2" xfId="77"/>
    <cellStyle name="Accent3 3" xfId="78"/>
    <cellStyle name="Accent3 4" xfId="79"/>
    <cellStyle name="Accent3 5" xfId="80"/>
    <cellStyle name="Accent4 - 20%" xfId="81"/>
    <cellStyle name="Accent4 - 40%" xfId="82"/>
    <cellStyle name="Accent4 - 60%" xfId="83"/>
    <cellStyle name="Accent4 2" xfId="84"/>
    <cellStyle name="Accent4 3" xfId="85"/>
    <cellStyle name="Accent4 4" xfId="86"/>
    <cellStyle name="Accent4 5" xfId="87"/>
    <cellStyle name="Accent5 - 20%" xfId="88"/>
    <cellStyle name="Accent5 - 40%" xfId="89"/>
    <cellStyle name="Accent5 - 60%" xfId="90"/>
    <cellStyle name="Accent5 2" xfId="91"/>
    <cellStyle name="Accent5 3" xfId="92"/>
    <cellStyle name="Accent5 4" xfId="93"/>
    <cellStyle name="Accent5 5" xfId="94"/>
    <cellStyle name="Accent6 - 20%" xfId="95"/>
    <cellStyle name="Accent6 - 40%" xfId="96"/>
    <cellStyle name="Accent6 - 60%" xfId="97"/>
    <cellStyle name="Accent6 2" xfId="98"/>
    <cellStyle name="Accent6 3" xfId="99"/>
    <cellStyle name="Accent6 4" xfId="100"/>
    <cellStyle name="Accent6 5" xfId="101"/>
    <cellStyle name="Bad 2" xfId="102"/>
    <cellStyle name="Bom" xfId="6" builtinId="26" customBuiltin="1"/>
    <cellStyle name="Calculation 2" xfId="103"/>
    <cellStyle name="Cálculo" xfId="11" builtinId="22" customBuiltin="1"/>
    <cellStyle name="Célula de Verificação" xfId="13" builtinId="23" customBuiltin="1"/>
    <cellStyle name="Célula Vinculada" xfId="12" builtinId="24" customBuiltin="1"/>
    <cellStyle name="Check Cell 2" xfId="104"/>
    <cellStyle name="Emphasis 1" xfId="105"/>
    <cellStyle name="Emphasis 2" xfId="106"/>
    <cellStyle name="Emphasis 3" xfId="107"/>
    <cellStyle name="Ênfase1" xfId="17" builtinId="29" customBuiltin="1"/>
    <cellStyle name="Ênfase2" xfId="21" builtinId="33" customBuiltin="1"/>
    <cellStyle name="Ênfase3" xfId="25" builtinId="37" customBuiltin="1"/>
    <cellStyle name="Ênfase4" xfId="29" builtinId="41" customBuiltin="1"/>
    <cellStyle name="Ênfase5" xfId="33" builtinId="45" customBuiltin="1"/>
    <cellStyle name="Ênfase6" xfId="37" builtinId="49" customBuiltin="1"/>
    <cellStyle name="Entrada" xfId="9" builtinId="20" customBuiltin="1"/>
    <cellStyle name="Estilo 1" xfId="108"/>
    <cellStyle name="Euro" xfId="109"/>
    <cellStyle name="Explanatory Text 2" xfId="110"/>
    <cellStyle name="Hiperlink 2" xfId="111"/>
    <cellStyle name="Hiperlink 2 2" xfId="112"/>
    <cellStyle name="Neutral 2" xfId="113"/>
    <cellStyle name="Neutro" xfId="8" builtinId="28" customBuiltin="1"/>
    <cellStyle name="Normal" xfId="0" builtinId="0"/>
    <cellStyle name="Normal 10" xfId="114"/>
    <cellStyle name="Normal 10 2" xfId="115"/>
    <cellStyle name="Normal 11" xfId="116"/>
    <cellStyle name="Normal 11 2" xfId="117"/>
    <cellStyle name="Normal 12" xfId="118"/>
    <cellStyle name="Normal 12 2" xfId="119"/>
    <cellStyle name="Normal 13" xfId="120"/>
    <cellStyle name="Normal 14" xfId="121"/>
    <cellStyle name="Normal 14 2" xfId="122"/>
    <cellStyle name="Normal 15" xfId="123"/>
    <cellStyle name="Normal 15 2" xfId="124"/>
    <cellStyle name="Normal 16" xfId="125"/>
    <cellStyle name="Normal 16 2" xfId="126"/>
    <cellStyle name="Normal 17" xfId="127"/>
    <cellStyle name="Normal 17 2" xfId="128"/>
    <cellStyle name="Normal 17 3" xfId="129"/>
    <cellStyle name="Normal 18" xfId="130"/>
    <cellStyle name="Normal 18 2" xfId="131"/>
    <cellStyle name="Normal 18 3" xfId="132"/>
    <cellStyle name="Normal 18 4" xfId="133"/>
    <cellStyle name="Normal 18 5" xfId="134"/>
    <cellStyle name="Normal 19" xfId="135"/>
    <cellStyle name="Normal 19 2" xfId="136"/>
    <cellStyle name="Normal 2" xfId="137"/>
    <cellStyle name="Normal 2 2" xfId="138"/>
    <cellStyle name="Normal 2 2 2" xfId="139"/>
    <cellStyle name="Normal 2 3" xfId="140"/>
    <cellStyle name="Normal 2 4" xfId="141"/>
    <cellStyle name="Normal 2 5" xfId="142"/>
    <cellStyle name="Normal 2 6" xfId="143"/>
    <cellStyle name="Normal 2 7" xfId="144"/>
    <cellStyle name="Normal 2 8" xfId="145"/>
    <cellStyle name="Normal 20" xfId="146"/>
    <cellStyle name="Normal 21" xfId="147"/>
    <cellStyle name="Normal 21 2" xfId="148"/>
    <cellStyle name="Normal 21 3" xfId="149"/>
    <cellStyle name="Normal 21 4" xfId="150"/>
    <cellStyle name="Normal 22" xfId="151"/>
    <cellStyle name="Normal 22 2" xfId="152"/>
    <cellStyle name="Normal 22 3" xfId="153"/>
    <cellStyle name="Normal 22 4" xfId="154"/>
    <cellStyle name="Normal 22 5" xfId="155"/>
    <cellStyle name="Normal 22 5 2" xfId="156"/>
    <cellStyle name="Normal 22 6" xfId="157"/>
    <cellStyle name="Normal 22 7" xfId="158"/>
    <cellStyle name="Normal 23" xfId="159"/>
    <cellStyle name="Normal 23 2" xfId="160"/>
    <cellStyle name="Normal 23 3" xfId="161"/>
    <cellStyle name="Normal 24" xfId="162"/>
    <cellStyle name="Normal 24 2" xfId="163"/>
    <cellStyle name="Normal 24 3" xfId="164"/>
    <cellStyle name="Normal 25" xfId="165"/>
    <cellStyle name="Normal 25 2" xfId="166"/>
    <cellStyle name="Normal 26" xfId="167"/>
    <cellStyle name="Normal 26 2" xfId="168"/>
    <cellStyle name="Normal 27" xfId="169"/>
    <cellStyle name="Normal 28" xfId="170"/>
    <cellStyle name="Normal 29" xfId="41"/>
    <cellStyle name="Normal 3" xfId="171"/>
    <cellStyle name="Normal 3 2" xfId="172"/>
    <cellStyle name="Normal 3 2 2" xfId="173"/>
    <cellStyle name="Normal 3 2 3" xfId="174"/>
    <cellStyle name="Normal 3 2 4" xfId="175"/>
    <cellStyle name="Normal 3 3" xfId="176"/>
    <cellStyle name="Normal 3 4" xfId="177"/>
    <cellStyle name="Normal 3 5" xfId="178"/>
    <cellStyle name="Normal 390" xfId="179"/>
    <cellStyle name="Normal 4" xfId="180"/>
    <cellStyle name="Normal 4 2" xfId="181"/>
    <cellStyle name="Normal 4 2 2" xfId="182"/>
    <cellStyle name="Normal 4 3" xfId="183"/>
    <cellStyle name="Normal 4 4" xfId="184"/>
    <cellStyle name="Normal 4 5" xfId="185"/>
    <cellStyle name="Normal 4 6" xfId="186"/>
    <cellStyle name="Normal 5" xfId="187"/>
    <cellStyle name="Normal 5 2" xfId="188"/>
    <cellStyle name="Normal 5 3" xfId="189"/>
    <cellStyle name="Normal 5 4" xfId="190"/>
    <cellStyle name="Normal 5 5" xfId="191"/>
    <cellStyle name="Normal 6" xfId="192"/>
    <cellStyle name="Normal 6 2" xfId="193"/>
    <cellStyle name="Normal 6 2 2" xfId="194"/>
    <cellStyle name="Normal 6 3" xfId="195"/>
    <cellStyle name="Normal 6 3 2" xfId="196"/>
    <cellStyle name="Normal 6 4" xfId="197"/>
    <cellStyle name="Normal 6 5" xfId="198"/>
    <cellStyle name="Normal 7" xfId="199"/>
    <cellStyle name="Normal 7 2" xfId="200"/>
    <cellStyle name="Normal 7 3" xfId="201"/>
    <cellStyle name="Normal 7 4" xfId="202"/>
    <cellStyle name="Normal 7 5" xfId="203"/>
    <cellStyle name="Normal 7 6" xfId="204"/>
    <cellStyle name="Normal 7 7" xfId="205"/>
    <cellStyle name="Normal 8" xfId="206"/>
    <cellStyle name="Normal 8 2" xfId="207"/>
    <cellStyle name="Normal 8 3" xfId="208"/>
    <cellStyle name="Normal 8 4" xfId="209"/>
    <cellStyle name="Normal 8 5" xfId="210"/>
    <cellStyle name="Normal 9" xfId="211"/>
    <cellStyle name="Normal 9 2" xfId="212"/>
    <cellStyle name="Normal 9 3" xfId="213"/>
    <cellStyle name="Nota 2" xfId="214"/>
    <cellStyle name="Output 2" xfId="215"/>
    <cellStyle name="Porcentagem 2" xfId="216"/>
    <cellStyle name="Ruim" xfId="7" builtinId="27" customBuiltin="1"/>
    <cellStyle name="Saída" xfId="10" builtinId="21" customBuiltin="1"/>
    <cellStyle name="SAPBEXaggData" xfId="217"/>
    <cellStyle name="SAPBEXaggDataEmph" xfId="218"/>
    <cellStyle name="SAPBEXaggItem" xfId="219"/>
    <cellStyle name="SAPBEXaggItemX" xfId="220"/>
    <cellStyle name="SAPBEXchaText" xfId="221"/>
    <cellStyle name="SAPBEXexcBad7" xfId="222"/>
    <cellStyle name="SAPBEXexcBad8" xfId="223"/>
    <cellStyle name="SAPBEXexcBad9" xfId="224"/>
    <cellStyle name="SAPBEXexcCritical4" xfId="225"/>
    <cellStyle name="SAPBEXexcCritical5" xfId="226"/>
    <cellStyle name="SAPBEXexcCritical6" xfId="227"/>
    <cellStyle name="SAPBEXexcGood1" xfId="228"/>
    <cellStyle name="SAPBEXexcGood2" xfId="229"/>
    <cellStyle name="SAPBEXexcGood3" xfId="230"/>
    <cellStyle name="SAPBEXfilterDrill" xfId="231"/>
    <cellStyle name="SAPBEXfilterItem" xfId="232"/>
    <cellStyle name="SAPBEXfilterText" xfId="233"/>
    <cellStyle name="SAPBEXformats" xfId="234"/>
    <cellStyle name="SAPBEXheaderItem" xfId="235"/>
    <cellStyle name="SAPBEXheaderText" xfId="236"/>
    <cellStyle name="SAPBEXHLevel0" xfId="237"/>
    <cellStyle name="SAPBEXHLevel0X" xfId="238"/>
    <cellStyle name="SAPBEXHLevel1" xfId="239"/>
    <cellStyle name="SAPBEXHLevel1X" xfId="240"/>
    <cellStyle name="SAPBEXHLevel2" xfId="241"/>
    <cellStyle name="SAPBEXHLevel2X" xfId="242"/>
    <cellStyle name="SAPBEXHLevel3" xfId="243"/>
    <cellStyle name="SAPBEXHLevel3X" xfId="244"/>
    <cellStyle name="SAPBEXinputData" xfId="245"/>
    <cellStyle name="SAPBEXItemHeader" xfId="246"/>
    <cellStyle name="SAPBEXresData" xfId="247"/>
    <cellStyle name="SAPBEXresDataEmph" xfId="248"/>
    <cellStyle name="SAPBEXresItem" xfId="249"/>
    <cellStyle name="SAPBEXresItemX" xfId="250"/>
    <cellStyle name="SAPBEXstdData" xfId="251"/>
    <cellStyle name="SAPBEXstdDataEmph" xfId="252"/>
    <cellStyle name="SAPBEXstdItem" xfId="253"/>
    <cellStyle name="SAPBEXstdItemX" xfId="254"/>
    <cellStyle name="SAPBEXtitle" xfId="255"/>
    <cellStyle name="SAPBEXunassignedItem" xfId="256"/>
    <cellStyle name="SAPBEXundefined" xfId="257"/>
    <cellStyle name="Sheet Title" xfId="258"/>
    <cellStyle name="Texto de Aviso" xfId="14" builtinId="11" customBuiltin="1"/>
    <cellStyle name="Texto Explicativo" xfId="15" builtinId="53" customBuiltin="1"/>
    <cellStyle name="Title 2" xfId="259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6" builtinId="25" customBuiltin="1"/>
    <cellStyle name="Total 2" xfId="260"/>
    <cellStyle name="Vírgula" xfId="266" builtinId="3"/>
    <cellStyle name="Vírgula 2" xfId="261"/>
    <cellStyle name="Vírgula 2 2" xfId="262"/>
    <cellStyle name="Vírgula 2 3" xfId="263"/>
    <cellStyle name="Vírgula 2 4" xfId="264"/>
    <cellStyle name="Vírgula 3" xfId="2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RTAL%20PROFARMA/SAMMED_revisao%20pre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ercializados"/>
      <sheetName val="Coppertone cód. antigos e novos"/>
      <sheetName val="Plan1"/>
      <sheetName val="Plan2"/>
      <sheetName val="Não comercializados"/>
      <sheetName val="SAMMED_27032018"/>
      <sheetName val="Lista 2018"/>
      <sheetName val="Descontinuados"/>
      <sheetName val="Cadastro SAP"/>
      <sheetName val="Lista 2017"/>
      <sheetName val="HHI"/>
      <sheetName val="Fatores"/>
      <sheetName val="Suplementos Vitamínicos"/>
      <sheetName val="Bayer"/>
      <sheetName val="SAMMED 2º sem"/>
      <sheetName val="Plan7"/>
      <sheetName val="Cosm ; Alim"/>
      <sheetName val="Dr. Scholls e Coppertone"/>
      <sheetName val="Produtos Liberad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">
          <cell r="F1" t="str">
            <v>ICMS 20%</v>
          </cell>
          <cell r="G1" t="str">
            <v>ICMS 18%</v>
          </cell>
          <cell r="H1" t="str">
            <v xml:space="preserve">ICMS 18% ALC </v>
          </cell>
          <cell r="I1" t="str">
            <v>ICMS 17,5%</v>
          </cell>
          <cell r="J1" t="str">
            <v>ICMS 17,5% ALC</v>
          </cell>
          <cell r="K1" t="str">
            <v>ICMS 17%</v>
          </cell>
          <cell r="L1" t="str">
            <v>ICMS 17% ALC</v>
          </cell>
        </row>
        <row r="2">
          <cell r="B2" t="str">
            <v>Material</v>
          </cell>
          <cell r="C2" t="str">
            <v>Produto</v>
          </cell>
          <cell r="D2" t="str">
            <v>Familia</v>
          </cell>
          <cell r="E2" t="str">
            <v>classificação</v>
          </cell>
          <cell r="F2" t="str">
            <v>Preço Fábrica
R$</v>
          </cell>
          <cell r="G2" t="str">
            <v>Preço Fábrica
R$</v>
          </cell>
          <cell r="H2" t="str">
            <v>Preço Fábrica
R$</v>
          </cell>
          <cell r="I2" t="str">
            <v>Preço Fábrica
R$</v>
          </cell>
          <cell r="J2" t="str">
            <v>Preço Fábrica
R$</v>
          </cell>
          <cell r="K2" t="str">
            <v>Preço Fábrica
R$</v>
          </cell>
          <cell r="L2" t="str">
            <v>Preço Fábrica
R$</v>
          </cell>
        </row>
        <row r="3">
          <cell r="B3">
            <v>84033294</v>
          </cell>
          <cell r="C3" t="str">
            <v>Bepantol Baby 100 Br</v>
          </cell>
          <cell r="D3" t="str">
            <v>Bepantol baby</v>
          </cell>
          <cell r="E3" t="str">
            <v>Liberado</v>
          </cell>
          <cell r="F3">
            <v>33.57</v>
          </cell>
          <cell r="G3">
            <v>32.630000000000003</v>
          </cell>
          <cell r="H3">
            <v>28.35</v>
          </cell>
          <cell r="I3">
            <v>32.4</v>
          </cell>
          <cell r="J3">
            <v>28.18</v>
          </cell>
          <cell r="K3">
            <v>32.18</v>
          </cell>
          <cell r="L3">
            <v>28.01</v>
          </cell>
        </row>
        <row r="4">
          <cell r="B4">
            <v>84258547</v>
          </cell>
          <cell r="C4" t="str">
            <v>Bepantol Baby 120G</v>
          </cell>
          <cell r="D4" t="str">
            <v>Bepantol Baby</v>
          </cell>
          <cell r="E4" t="str">
            <v>Liberado</v>
          </cell>
          <cell r="F4">
            <v>33.6</v>
          </cell>
          <cell r="G4">
            <v>32.65</v>
          </cell>
          <cell r="H4">
            <v>28.37</v>
          </cell>
          <cell r="I4">
            <v>32.42</v>
          </cell>
          <cell r="J4">
            <v>28.2</v>
          </cell>
          <cell r="K4">
            <v>32.200000000000003</v>
          </cell>
          <cell r="L4">
            <v>28.03</v>
          </cell>
        </row>
        <row r="5">
          <cell r="B5">
            <v>81058989</v>
          </cell>
          <cell r="C5" t="str">
            <v>Bepantol Baby 30G</v>
          </cell>
          <cell r="D5" t="str">
            <v>Bepantol Baby</v>
          </cell>
          <cell r="E5" t="str">
            <v>Liberado</v>
          </cell>
          <cell r="F5">
            <v>12.54</v>
          </cell>
          <cell r="G5">
            <v>12.19</v>
          </cell>
          <cell r="H5">
            <v>10.59</v>
          </cell>
          <cell r="I5">
            <v>12.1</v>
          </cell>
          <cell r="J5">
            <v>10.53</v>
          </cell>
          <cell r="K5">
            <v>12.02</v>
          </cell>
          <cell r="L5">
            <v>10.46</v>
          </cell>
        </row>
        <row r="6">
          <cell r="B6">
            <v>81221634</v>
          </cell>
          <cell r="C6" t="str">
            <v>Bepantol Baby Maxi Tubo</v>
          </cell>
          <cell r="D6" t="str">
            <v>Bepantol Baby</v>
          </cell>
          <cell r="E6" t="str">
            <v>Liberado</v>
          </cell>
          <cell r="F6">
            <v>23.4</v>
          </cell>
          <cell r="G6">
            <v>22.74</v>
          </cell>
          <cell r="H6">
            <v>19.760000000000002</v>
          </cell>
          <cell r="I6">
            <v>22.58</v>
          </cell>
          <cell r="J6">
            <v>19.64</v>
          </cell>
          <cell r="K6">
            <v>22.42</v>
          </cell>
          <cell r="L6">
            <v>19.52</v>
          </cell>
        </row>
        <row r="7">
          <cell r="B7">
            <v>85715062</v>
          </cell>
          <cell r="C7" t="str">
            <v>Promopack Bepantol Baby Creme 30g L3P2</v>
          </cell>
          <cell r="D7" t="str">
            <v>Bepantol Baby</v>
          </cell>
          <cell r="E7" t="str">
            <v>Liberado</v>
          </cell>
          <cell r="F7">
            <v>25.08</v>
          </cell>
          <cell r="G7">
            <v>24.38</v>
          </cell>
          <cell r="H7">
            <v>21.18</v>
          </cell>
          <cell r="I7">
            <v>24.2</v>
          </cell>
          <cell r="J7">
            <v>21.06</v>
          </cell>
          <cell r="K7">
            <v>24.04</v>
          </cell>
          <cell r="L7">
            <v>29.02</v>
          </cell>
        </row>
        <row r="8">
          <cell r="B8">
            <v>85700685</v>
          </cell>
          <cell r="C8" t="str">
            <v xml:space="preserve">Kit Bepantol Baby 30g+Body Tip Top </v>
          </cell>
          <cell r="D8" t="str">
            <v>Bepantol Baby</v>
          </cell>
          <cell r="E8" t="str">
            <v>Liberado</v>
          </cell>
          <cell r="F8">
            <v>30.92</v>
          </cell>
          <cell r="G8">
            <v>29.63</v>
          </cell>
          <cell r="H8">
            <v>25.75</v>
          </cell>
          <cell r="I8">
            <v>29.42</v>
          </cell>
          <cell r="J8">
            <v>25.59</v>
          </cell>
          <cell r="K8">
            <v>29.22</v>
          </cell>
          <cell r="L8">
            <v>25.44</v>
          </cell>
        </row>
        <row r="9">
          <cell r="B9">
            <v>80477120</v>
          </cell>
          <cell r="C9" t="str">
            <v>Bepantol Derma Creme 20G</v>
          </cell>
          <cell r="D9" t="str">
            <v>Bepantol Derma</v>
          </cell>
          <cell r="E9" t="str">
            <v>Liberado</v>
          </cell>
          <cell r="F9">
            <v>22.28</v>
          </cell>
          <cell r="G9">
            <v>21.65</v>
          </cell>
          <cell r="H9">
            <v>18.809999999999999</v>
          </cell>
          <cell r="I9">
            <v>21.5</v>
          </cell>
          <cell r="J9">
            <v>18.7</v>
          </cell>
          <cell r="K9">
            <v>21.35</v>
          </cell>
          <cell r="L9">
            <v>18.59</v>
          </cell>
        </row>
        <row r="10">
          <cell r="B10">
            <v>81483868</v>
          </cell>
          <cell r="C10" t="str">
            <v>Bepantol Derma Reg. Labial 7,5Ml</v>
          </cell>
          <cell r="D10" t="str">
            <v>Bepantol Derma</v>
          </cell>
          <cell r="E10" t="str">
            <v>Liberado</v>
          </cell>
          <cell r="F10">
            <v>22.23</v>
          </cell>
          <cell r="G10">
            <v>21.6</v>
          </cell>
          <cell r="H10">
            <v>18.77</v>
          </cell>
          <cell r="I10">
            <v>21.45</v>
          </cell>
          <cell r="J10">
            <v>18.649999999999999</v>
          </cell>
          <cell r="K10">
            <v>21.3</v>
          </cell>
          <cell r="L10">
            <v>18.54</v>
          </cell>
        </row>
        <row r="11">
          <cell r="B11">
            <v>80404182</v>
          </cell>
          <cell r="C11" t="str">
            <v>Bepantol Derma Solucao 50Ml</v>
          </cell>
          <cell r="D11" t="str">
            <v>Bepantol Derma</v>
          </cell>
          <cell r="E11" t="str">
            <v>Liberado</v>
          </cell>
          <cell r="F11">
            <v>21.37</v>
          </cell>
          <cell r="G11">
            <v>20.77</v>
          </cell>
          <cell r="H11">
            <v>18.05</v>
          </cell>
          <cell r="I11">
            <v>20.62</v>
          </cell>
          <cell r="J11">
            <v>17.93</v>
          </cell>
          <cell r="K11">
            <v>20.48</v>
          </cell>
          <cell r="L11">
            <v>17.79</v>
          </cell>
        </row>
        <row r="12">
          <cell r="B12">
            <v>84028304</v>
          </cell>
          <cell r="C12" t="str">
            <v>Bepantol Derma Spray 50Ml</v>
          </cell>
          <cell r="D12" t="str">
            <v>Bepantol Derma</v>
          </cell>
          <cell r="E12" t="str">
            <v>Liberado</v>
          </cell>
          <cell r="F12">
            <v>24.33</v>
          </cell>
          <cell r="G12">
            <v>23.65</v>
          </cell>
          <cell r="H12">
            <v>20.55</v>
          </cell>
          <cell r="I12">
            <v>23.48</v>
          </cell>
          <cell r="J12">
            <v>20.43</v>
          </cell>
          <cell r="K12">
            <v>23.32</v>
          </cell>
          <cell r="L12">
            <v>20.3</v>
          </cell>
        </row>
        <row r="13">
          <cell r="B13">
            <v>85221728</v>
          </cell>
          <cell r="C13" t="str">
            <v>Bepantol Derma Creme 40g BR</v>
          </cell>
          <cell r="D13" t="str">
            <v>Bepantol Derma</v>
          </cell>
          <cell r="E13" t="str">
            <v>Liberado</v>
          </cell>
          <cell r="F13">
            <v>42.38</v>
          </cell>
          <cell r="G13">
            <v>41.19</v>
          </cell>
          <cell r="H13">
            <v>35.79</v>
          </cell>
          <cell r="I13">
            <v>40.9</v>
          </cell>
          <cell r="J13">
            <v>35.57</v>
          </cell>
          <cell r="K13">
            <v>40.619999999999997</v>
          </cell>
          <cell r="L13">
            <v>35.36</v>
          </cell>
        </row>
        <row r="14">
          <cell r="B14">
            <v>85605755</v>
          </cell>
          <cell r="C14" t="str">
            <v>Bepantol Derma Creme 40g + Lipcream BR</v>
          </cell>
          <cell r="D14" t="str">
            <v>Bepantol Derma</v>
          </cell>
          <cell r="E14" t="str">
            <v>Liberado</v>
          </cell>
          <cell r="F14">
            <v>44.53</v>
          </cell>
          <cell r="G14">
            <v>43.28</v>
          </cell>
          <cell r="H14">
            <v>37.61</v>
          </cell>
          <cell r="I14">
            <v>42.98</v>
          </cell>
          <cell r="J14">
            <v>37.380000000000003</v>
          </cell>
          <cell r="K14">
            <v>42.68</v>
          </cell>
          <cell r="L14">
            <v>37.159999999999997</v>
          </cell>
        </row>
        <row r="15">
          <cell r="B15">
            <v>85698400</v>
          </cell>
          <cell r="C15" t="str">
            <v>Kit Bepantol Sol+Lip BR</v>
          </cell>
          <cell r="D15" t="str">
            <v>Bepantol Derma</v>
          </cell>
          <cell r="E15" t="str">
            <v>Liberado</v>
          </cell>
          <cell r="F15">
            <v>26.42</v>
          </cell>
          <cell r="G15">
            <v>25.68</v>
          </cell>
          <cell r="H15">
            <v>22.31</v>
          </cell>
          <cell r="I15">
            <v>25.5</v>
          </cell>
          <cell r="J15">
            <v>22.18</v>
          </cell>
          <cell r="K15">
            <v>25.32</v>
          </cell>
          <cell r="L15">
            <v>22.04</v>
          </cell>
        </row>
        <row r="16">
          <cell r="B16">
            <v>84820431</v>
          </cell>
          <cell r="C16" t="str">
            <v>SPORT SPRAY FPS 50 177ML BR</v>
          </cell>
          <cell r="D16" t="str">
            <v>Coppertone</v>
          </cell>
          <cell r="E16" t="str">
            <v>Liberado</v>
          </cell>
          <cell r="F16">
            <v>49.25</v>
          </cell>
          <cell r="G16">
            <v>49.25</v>
          </cell>
          <cell r="H16">
            <v>49.25</v>
          </cell>
          <cell r="I16">
            <v>49.25</v>
          </cell>
          <cell r="J16">
            <v>49.25</v>
          </cell>
          <cell r="K16">
            <v>49.25</v>
          </cell>
          <cell r="L16">
            <v>49.25</v>
          </cell>
        </row>
        <row r="17">
          <cell r="B17">
            <v>85241532</v>
          </cell>
          <cell r="C17" t="str">
            <v>UG 50 200 + KIDS 200 ml50% off</v>
          </cell>
          <cell r="D17" t="str">
            <v>Coppertone</v>
          </cell>
          <cell r="E17" t="str">
            <v>Liberado</v>
          </cell>
          <cell r="F17">
            <v>61.76</v>
          </cell>
          <cell r="G17">
            <v>61.76</v>
          </cell>
          <cell r="H17">
            <v>61.76</v>
          </cell>
          <cell r="I17">
            <v>61.76</v>
          </cell>
          <cell r="J17">
            <v>61.76</v>
          </cell>
          <cell r="K17">
            <v>61.76</v>
          </cell>
          <cell r="L17">
            <v>61.76</v>
          </cell>
        </row>
        <row r="18">
          <cell r="B18">
            <v>85250485</v>
          </cell>
          <cell r="C18" t="str">
            <v>UG FPS 50 210ml + Kids 125ml (50%off)</v>
          </cell>
          <cell r="D18" t="str">
            <v>Coppertone</v>
          </cell>
          <cell r="E18" t="str">
            <v>Liberado</v>
          </cell>
          <cell r="F18">
            <v>55</v>
          </cell>
          <cell r="G18">
            <v>55</v>
          </cell>
          <cell r="H18">
            <v>55</v>
          </cell>
          <cell r="I18">
            <v>55</v>
          </cell>
          <cell r="J18">
            <v>55</v>
          </cell>
          <cell r="K18">
            <v>55</v>
          </cell>
          <cell r="L18">
            <v>55</v>
          </cell>
        </row>
        <row r="19">
          <cell r="B19">
            <v>85555065</v>
          </cell>
          <cell r="C19" t="str">
            <v>UG SPRAY WETSKIN FPS 50 177ML</v>
          </cell>
          <cell r="D19" t="str">
            <v>Coppertone</v>
          </cell>
          <cell r="E19" t="str">
            <v>Liberado</v>
          </cell>
          <cell r="F19">
            <v>49.25</v>
          </cell>
          <cell r="G19">
            <v>49.25</v>
          </cell>
          <cell r="H19">
            <v>49.25</v>
          </cell>
          <cell r="I19">
            <v>49.25</v>
          </cell>
          <cell r="J19">
            <v>49.25</v>
          </cell>
          <cell r="K19">
            <v>49.25</v>
          </cell>
          <cell r="L19">
            <v>49.25</v>
          </cell>
        </row>
        <row r="20">
          <cell r="B20">
            <v>85595520</v>
          </cell>
          <cell r="C20" t="str">
            <v>UG SPF50 120ML</v>
          </cell>
          <cell r="D20" t="str">
            <v>Coppertone</v>
          </cell>
          <cell r="E20" t="str">
            <v>Liberado</v>
          </cell>
          <cell r="F20">
            <v>26.95</v>
          </cell>
          <cell r="G20">
            <v>26.95</v>
          </cell>
          <cell r="H20">
            <v>26.95</v>
          </cell>
          <cell r="I20">
            <v>26.95</v>
          </cell>
          <cell r="J20">
            <v>26.95</v>
          </cell>
          <cell r="K20">
            <v>26.95</v>
          </cell>
          <cell r="L20">
            <v>26.95</v>
          </cell>
        </row>
        <row r="21">
          <cell r="B21">
            <v>85595741</v>
          </cell>
          <cell r="C21" t="str">
            <v>UG SPF30 210ML</v>
          </cell>
          <cell r="D21" t="str">
            <v>Coppertone</v>
          </cell>
          <cell r="E21" t="str">
            <v>Liberado</v>
          </cell>
          <cell r="F21">
            <v>29.96</v>
          </cell>
          <cell r="G21">
            <v>29.96</v>
          </cell>
          <cell r="H21">
            <v>29.96</v>
          </cell>
          <cell r="I21">
            <v>29.96</v>
          </cell>
          <cell r="J21">
            <v>29.96</v>
          </cell>
          <cell r="K21">
            <v>29.96</v>
          </cell>
          <cell r="L21">
            <v>29.96</v>
          </cell>
        </row>
        <row r="22">
          <cell r="B22">
            <v>85595768</v>
          </cell>
          <cell r="C22" t="str">
            <v>UG SPF50 210ML</v>
          </cell>
          <cell r="D22" t="str">
            <v>Coppertone</v>
          </cell>
          <cell r="E22" t="str">
            <v>Liberado</v>
          </cell>
          <cell r="F22">
            <v>36.19</v>
          </cell>
          <cell r="G22">
            <v>36.19</v>
          </cell>
          <cell r="H22">
            <v>36.19</v>
          </cell>
          <cell r="I22">
            <v>36.19</v>
          </cell>
          <cell r="J22">
            <v>36.19</v>
          </cell>
          <cell r="K22">
            <v>36.19</v>
          </cell>
          <cell r="L22">
            <v>36.19</v>
          </cell>
        </row>
        <row r="23">
          <cell r="B23">
            <v>85709488</v>
          </cell>
          <cell r="C23" t="str">
            <v>Sport SPF50 120ML X 2 UN (40% OFF)</v>
          </cell>
          <cell r="D23" t="str">
            <v>Coppertone</v>
          </cell>
          <cell r="E23" t="str">
            <v>Liberado</v>
          </cell>
          <cell r="F23">
            <v>47.46</v>
          </cell>
          <cell r="G23">
            <v>47.46</v>
          </cell>
          <cell r="H23">
            <v>47.46</v>
          </cell>
          <cell r="I23">
            <v>47.46</v>
          </cell>
          <cell r="J23">
            <v>47.46</v>
          </cell>
          <cell r="K23">
            <v>47.46</v>
          </cell>
          <cell r="L23">
            <v>47.46</v>
          </cell>
        </row>
        <row r="24">
          <cell r="B24">
            <v>85710109</v>
          </cell>
          <cell r="C24" t="str">
            <v>UG SPF30 210ML + brinde</v>
          </cell>
          <cell r="D24" t="str">
            <v>Coppertone</v>
          </cell>
          <cell r="E24" t="str">
            <v>Liberado</v>
          </cell>
          <cell r="F24">
            <v>29.96</v>
          </cell>
          <cell r="G24">
            <v>29.96</v>
          </cell>
          <cell r="H24">
            <v>29.96</v>
          </cell>
          <cell r="I24">
            <v>29.96</v>
          </cell>
          <cell r="J24">
            <v>29.96</v>
          </cell>
          <cell r="K24">
            <v>29.96</v>
          </cell>
          <cell r="L24">
            <v>29.96</v>
          </cell>
        </row>
        <row r="25">
          <cell r="B25">
            <v>84820350</v>
          </cell>
          <cell r="C25" t="str">
            <v>UG SPF50 330ML</v>
          </cell>
          <cell r="D25" t="str">
            <v>Coppertone</v>
          </cell>
          <cell r="E25" t="str">
            <v>Liberado</v>
          </cell>
          <cell r="F25">
            <v>54.05</v>
          </cell>
          <cell r="G25">
            <v>54.05</v>
          </cell>
          <cell r="H25">
            <v>54.05</v>
          </cell>
          <cell r="I25">
            <v>54.05</v>
          </cell>
          <cell r="J25">
            <v>54.05</v>
          </cell>
          <cell r="K25">
            <v>54.05</v>
          </cell>
          <cell r="L25">
            <v>54.05</v>
          </cell>
        </row>
        <row r="26">
          <cell r="B26">
            <v>84820369</v>
          </cell>
          <cell r="C26" t="str">
            <v>NEW UG SPRAY FPS 30 177ML</v>
          </cell>
          <cell r="D26" t="str">
            <v>Coppertone</v>
          </cell>
          <cell r="E26" t="str">
            <v>Liberado</v>
          </cell>
          <cell r="F26">
            <v>38.24</v>
          </cell>
          <cell r="G26">
            <v>38.24</v>
          </cell>
          <cell r="H26">
            <v>38.24</v>
          </cell>
          <cell r="I26">
            <v>38.24</v>
          </cell>
          <cell r="J26">
            <v>38.24</v>
          </cell>
          <cell r="K26">
            <v>38.24</v>
          </cell>
          <cell r="L26">
            <v>38.24</v>
          </cell>
        </row>
        <row r="27">
          <cell r="B27">
            <v>84820377</v>
          </cell>
          <cell r="C27" t="str">
            <v>NEW UG SPRAY FPS 50 177ML</v>
          </cell>
          <cell r="D27" t="str">
            <v>Coppertone</v>
          </cell>
          <cell r="E27" t="str">
            <v>Liberado</v>
          </cell>
          <cell r="F27">
            <v>44.97</v>
          </cell>
          <cell r="G27">
            <v>44.97</v>
          </cell>
          <cell r="H27">
            <v>44.97</v>
          </cell>
          <cell r="I27">
            <v>44.97</v>
          </cell>
          <cell r="J27">
            <v>44.97</v>
          </cell>
          <cell r="K27">
            <v>44.97</v>
          </cell>
          <cell r="L27">
            <v>44.97</v>
          </cell>
        </row>
        <row r="28">
          <cell r="B28">
            <v>84820385</v>
          </cell>
          <cell r="C28" t="str">
            <v>OIL FREE SPRAY FPS 30 177ML</v>
          </cell>
          <cell r="D28" t="str">
            <v>Coppertone</v>
          </cell>
          <cell r="E28" t="str">
            <v>Liberado</v>
          </cell>
          <cell r="F28">
            <v>41.97</v>
          </cell>
          <cell r="G28">
            <v>41.97</v>
          </cell>
          <cell r="H28">
            <v>41.97</v>
          </cell>
          <cell r="I28">
            <v>41.97</v>
          </cell>
          <cell r="J28">
            <v>41.97</v>
          </cell>
          <cell r="K28">
            <v>41.97</v>
          </cell>
          <cell r="L28">
            <v>41.97</v>
          </cell>
        </row>
        <row r="29">
          <cell r="B29">
            <v>84820393</v>
          </cell>
          <cell r="C29" t="str">
            <v>OIL FREE SPRAY FPS 50 177ML</v>
          </cell>
          <cell r="D29" t="str">
            <v>Coppertone</v>
          </cell>
          <cell r="E29" t="str">
            <v>Liberado</v>
          </cell>
          <cell r="F29">
            <v>49.25</v>
          </cell>
          <cell r="G29">
            <v>49.25</v>
          </cell>
          <cell r="H29">
            <v>49.25</v>
          </cell>
          <cell r="I29">
            <v>49.25</v>
          </cell>
          <cell r="J29">
            <v>49.25</v>
          </cell>
          <cell r="K29">
            <v>49.25</v>
          </cell>
          <cell r="L29">
            <v>49.25</v>
          </cell>
        </row>
        <row r="30">
          <cell r="B30">
            <v>84820415</v>
          </cell>
          <cell r="C30" t="str">
            <v>Sport SPF50 120ML</v>
          </cell>
          <cell r="D30" t="str">
            <v>Coppertone</v>
          </cell>
          <cell r="E30" t="str">
            <v>Liberado</v>
          </cell>
          <cell r="F30">
            <v>29.66</v>
          </cell>
          <cell r="G30">
            <v>29.66</v>
          </cell>
          <cell r="H30">
            <v>29.66</v>
          </cell>
          <cell r="I30">
            <v>29.66</v>
          </cell>
          <cell r="J30">
            <v>29.66</v>
          </cell>
          <cell r="K30">
            <v>29.66</v>
          </cell>
          <cell r="L30">
            <v>29.66</v>
          </cell>
        </row>
        <row r="31">
          <cell r="B31">
            <v>84820423</v>
          </cell>
          <cell r="C31" t="str">
            <v>SPORT SPRAY FPS 30 177ML BR</v>
          </cell>
          <cell r="D31" t="str">
            <v>Coppertone</v>
          </cell>
          <cell r="E31" t="str">
            <v>Liberado</v>
          </cell>
          <cell r="F31">
            <v>41.97</v>
          </cell>
          <cell r="G31">
            <v>41.97</v>
          </cell>
          <cell r="H31">
            <v>41.97</v>
          </cell>
          <cell r="I31">
            <v>41.97</v>
          </cell>
          <cell r="J31">
            <v>41.97</v>
          </cell>
          <cell r="K31">
            <v>41.97</v>
          </cell>
          <cell r="L31">
            <v>41.97</v>
          </cell>
        </row>
        <row r="32">
          <cell r="B32">
            <v>84820466</v>
          </cell>
          <cell r="C32" t="str">
            <v>Tattoo Guard Lotion FPS 50 60ml</v>
          </cell>
          <cell r="D32" t="str">
            <v>Coppertone</v>
          </cell>
          <cell r="E32" t="str">
            <v>Liberado</v>
          </cell>
          <cell r="F32">
            <v>18.02</v>
          </cell>
          <cell r="G32">
            <v>18.02</v>
          </cell>
          <cell r="H32">
            <v>18.02</v>
          </cell>
          <cell r="I32">
            <v>18.02</v>
          </cell>
          <cell r="J32">
            <v>18.02</v>
          </cell>
          <cell r="K32">
            <v>18.02</v>
          </cell>
          <cell r="L32">
            <v>18.02</v>
          </cell>
        </row>
        <row r="33">
          <cell r="B33">
            <v>84820474</v>
          </cell>
          <cell r="C33" t="str">
            <v>TATTOO GUARD SPRAY FPS 50 177ML</v>
          </cell>
          <cell r="D33" t="str">
            <v>Coppertone</v>
          </cell>
          <cell r="E33" t="str">
            <v>Liberado</v>
          </cell>
          <cell r="F33">
            <v>49.25</v>
          </cell>
          <cell r="G33">
            <v>49.25</v>
          </cell>
          <cell r="H33">
            <v>49.25</v>
          </cell>
          <cell r="I33">
            <v>49.25</v>
          </cell>
          <cell r="J33">
            <v>49.25</v>
          </cell>
          <cell r="K33">
            <v>49.25</v>
          </cell>
          <cell r="L33">
            <v>49.25</v>
          </cell>
        </row>
        <row r="34">
          <cell r="B34">
            <v>84821888</v>
          </cell>
          <cell r="C34" t="str">
            <v>UG SPF30 330ML</v>
          </cell>
          <cell r="D34" t="str">
            <v>Coppertone</v>
          </cell>
          <cell r="E34" t="str">
            <v>Liberado</v>
          </cell>
          <cell r="F34">
            <v>44.75</v>
          </cell>
          <cell r="G34">
            <v>44.75</v>
          </cell>
          <cell r="H34">
            <v>44.75</v>
          </cell>
          <cell r="I34">
            <v>44.75</v>
          </cell>
          <cell r="J34">
            <v>44.75</v>
          </cell>
          <cell r="K34">
            <v>44.75</v>
          </cell>
          <cell r="L34">
            <v>44.75</v>
          </cell>
        </row>
        <row r="35">
          <cell r="B35">
            <v>85114352</v>
          </cell>
          <cell r="C35" t="str">
            <v>UG SPF30 330ML - BONUS</v>
          </cell>
          <cell r="D35" t="str">
            <v>Coppertone</v>
          </cell>
          <cell r="E35" t="str">
            <v>Liberado</v>
          </cell>
          <cell r="F35">
            <v>40.69</v>
          </cell>
          <cell r="G35">
            <v>40.69</v>
          </cell>
          <cell r="H35">
            <v>40.69</v>
          </cell>
          <cell r="I35">
            <v>40.69</v>
          </cell>
          <cell r="J35">
            <v>40.69</v>
          </cell>
          <cell r="K35">
            <v>40.69</v>
          </cell>
          <cell r="L35">
            <v>40.69</v>
          </cell>
        </row>
        <row r="36">
          <cell r="B36">
            <v>85114360</v>
          </cell>
          <cell r="C36" t="str">
            <v>UG SPF50 330ML - BONUS</v>
          </cell>
          <cell r="D36" t="str">
            <v>Coppertone</v>
          </cell>
          <cell r="E36" t="str">
            <v>Liberado</v>
          </cell>
          <cell r="F36">
            <v>49.1</v>
          </cell>
          <cell r="G36">
            <v>49.1</v>
          </cell>
          <cell r="H36">
            <v>49.1</v>
          </cell>
          <cell r="I36">
            <v>49.1</v>
          </cell>
          <cell r="J36">
            <v>49.1</v>
          </cell>
          <cell r="K36">
            <v>49.1</v>
          </cell>
          <cell r="L36">
            <v>49.1</v>
          </cell>
        </row>
        <row r="37">
          <cell r="B37">
            <v>85251635</v>
          </cell>
          <cell r="C37" t="str">
            <v>SP spray 30 177ML X2 un (40% OFF)</v>
          </cell>
          <cell r="D37" t="str">
            <v>Coppertone</v>
          </cell>
          <cell r="E37" t="str">
            <v>Liberado</v>
          </cell>
          <cell r="F37">
            <v>67.150000000000006</v>
          </cell>
          <cell r="G37">
            <v>67.150000000000006</v>
          </cell>
          <cell r="H37">
            <v>67.150000000000006</v>
          </cell>
          <cell r="I37">
            <v>67.150000000000006</v>
          </cell>
          <cell r="J37">
            <v>67.150000000000006</v>
          </cell>
          <cell r="K37">
            <v>67.150000000000006</v>
          </cell>
          <cell r="L37">
            <v>67.150000000000006</v>
          </cell>
        </row>
        <row r="38">
          <cell r="B38">
            <v>85251643</v>
          </cell>
          <cell r="C38" t="str">
            <v>UG FPS 30 177ML X 2 UN (40% OFF)</v>
          </cell>
          <cell r="D38" t="str">
            <v>Coppertone</v>
          </cell>
          <cell r="E38" t="str">
            <v>Liberado</v>
          </cell>
          <cell r="F38">
            <v>61.18</v>
          </cell>
          <cell r="G38">
            <v>61.18</v>
          </cell>
          <cell r="H38">
            <v>61.18</v>
          </cell>
          <cell r="I38">
            <v>61.18</v>
          </cell>
          <cell r="J38">
            <v>61.18</v>
          </cell>
          <cell r="K38">
            <v>61.18</v>
          </cell>
          <cell r="L38">
            <v>61.18</v>
          </cell>
        </row>
        <row r="39">
          <cell r="B39">
            <v>85251651</v>
          </cell>
          <cell r="C39" t="str">
            <v>SPRAY 50 OILFREE x 2un (40% OFF)</v>
          </cell>
          <cell r="D39" t="str">
            <v>Coppertone</v>
          </cell>
          <cell r="E39" t="str">
            <v>Liberado</v>
          </cell>
          <cell r="F39">
            <v>78.8</v>
          </cell>
          <cell r="G39">
            <v>78.8</v>
          </cell>
          <cell r="H39">
            <v>78.8</v>
          </cell>
          <cell r="I39">
            <v>78.8</v>
          </cell>
          <cell r="J39">
            <v>78.8</v>
          </cell>
          <cell r="K39">
            <v>78.8</v>
          </cell>
          <cell r="L39">
            <v>78.8</v>
          </cell>
        </row>
        <row r="40">
          <cell r="B40">
            <v>85288407</v>
          </cell>
          <cell r="C40" t="str">
            <v>Coppertone Kids FPS50 200 ml</v>
          </cell>
          <cell r="D40" t="str">
            <v>Coppertone</v>
          </cell>
          <cell r="E40" t="str">
            <v>Liberado</v>
          </cell>
          <cell r="F40">
            <v>51.13</v>
          </cell>
          <cell r="G40">
            <v>51.13</v>
          </cell>
          <cell r="H40">
            <v>51.13</v>
          </cell>
          <cell r="I40">
            <v>51.13</v>
          </cell>
          <cell r="J40">
            <v>51.13</v>
          </cell>
          <cell r="K40">
            <v>51.13</v>
          </cell>
          <cell r="L40">
            <v>51.13</v>
          </cell>
        </row>
        <row r="41">
          <cell r="B41">
            <v>85288415</v>
          </cell>
          <cell r="C41" t="str">
            <v>Coppertone Kids FPS50 125ml</v>
          </cell>
          <cell r="D41" t="str">
            <v>Coppertone</v>
          </cell>
          <cell r="E41" t="str">
            <v>Liberado</v>
          </cell>
          <cell r="F41">
            <v>37.619999999999997</v>
          </cell>
          <cell r="G41">
            <v>37.619999999999997</v>
          </cell>
          <cell r="H41">
            <v>37.619999999999997</v>
          </cell>
          <cell r="I41">
            <v>37.619999999999997</v>
          </cell>
          <cell r="J41">
            <v>37.619999999999997</v>
          </cell>
          <cell r="K41">
            <v>37.619999999999997</v>
          </cell>
          <cell r="L41">
            <v>37.619999999999997</v>
          </cell>
        </row>
        <row r="42">
          <cell r="B42">
            <v>85288423</v>
          </cell>
          <cell r="C42" t="str">
            <v>Coppertone Babies FPS50 125ml</v>
          </cell>
          <cell r="D42" t="str">
            <v>Coppertone</v>
          </cell>
          <cell r="E42" t="str">
            <v>Liberado</v>
          </cell>
          <cell r="F42">
            <v>37.619999999999997</v>
          </cell>
          <cell r="G42">
            <v>37.619999999999997</v>
          </cell>
          <cell r="H42">
            <v>37.619999999999997</v>
          </cell>
          <cell r="I42">
            <v>37.619999999999997</v>
          </cell>
          <cell r="J42">
            <v>37.619999999999997</v>
          </cell>
          <cell r="K42">
            <v>37.619999999999997</v>
          </cell>
          <cell r="L42">
            <v>37.619999999999997</v>
          </cell>
        </row>
        <row r="43">
          <cell r="B43">
            <v>85566911</v>
          </cell>
          <cell r="C43" t="str">
            <v>Dr.Scholls Apoio Plantar Unissex</v>
          </cell>
          <cell r="D43" t="str">
            <v>Outros</v>
          </cell>
          <cell r="E43" t="str">
            <v>Liberado</v>
          </cell>
          <cell r="F43">
            <v>26.8</v>
          </cell>
          <cell r="G43">
            <v>26.8</v>
          </cell>
          <cell r="H43">
            <v>26.8</v>
          </cell>
          <cell r="I43">
            <v>26.8</v>
          </cell>
          <cell r="J43">
            <v>26.8</v>
          </cell>
          <cell r="K43">
            <v>26.8</v>
          </cell>
          <cell r="L43">
            <v>26.8</v>
          </cell>
        </row>
        <row r="44">
          <cell r="B44">
            <v>85566903</v>
          </cell>
          <cell r="C44" t="str">
            <v>Dr.Scholls Calcanheira Feminina</v>
          </cell>
          <cell r="D44" t="str">
            <v>Outros</v>
          </cell>
          <cell r="E44" t="str">
            <v>Liberado</v>
          </cell>
          <cell r="F44">
            <v>24.47</v>
          </cell>
          <cell r="G44">
            <v>24.47</v>
          </cell>
          <cell r="H44">
            <v>24.47</v>
          </cell>
          <cell r="I44">
            <v>24.47</v>
          </cell>
          <cell r="J44">
            <v>24.47</v>
          </cell>
          <cell r="K44">
            <v>24.47</v>
          </cell>
          <cell r="L44">
            <v>24.47</v>
          </cell>
        </row>
        <row r="45">
          <cell r="B45">
            <v>85566857</v>
          </cell>
          <cell r="C45" t="str">
            <v>Dr.Scholls Calcanheira Masculina</v>
          </cell>
          <cell r="D45" t="str">
            <v>Outros</v>
          </cell>
          <cell r="E45" t="str">
            <v>Liberado</v>
          </cell>
          <cell r="F45">
            <v>24.47</v>
          </cell>
          <cell r="G45">
            <v>24.47</v>
          </cell>
          <cell r="H45">
            <v>24.47</v>
          </cell>
          <cell r="I45">
            <v>24.47</v>
          </cell>
          <cell r="J45">
            <v>24.47</v>
          </cell>
          <cell r="K45">
            <v>24.47</v>
          </cell>
          <cell r="L45">
            <v>24.47</v>
          </cell>
        </row>
        <row r="46">
          <cell r="B46">
            <v>84578517</v>
          </cell>
          <cell r="C46" t="str">
            <v>Dr.Scholls For Her Apoio Plantar</v>
          </cell>
          <cell r="D46" t="str">
            <v>Outros</v>
          </cell>
          <cell r="E46" t="str">
            <v>Liberado</v>
          </cell>
          <cell r="F46">
            <v>21.17</v>
          </cell>
          <cell r="G46">
            <v>21.17</v>
          </cell>
          <cell r="H46">
            <v>21.17</v>
          </cell>
          <cell r="I46">
            <v>21.17</v>
          </cell>
          <cell r="J46">
            <v>21.17</v>
          </cell>
          <cell r="K46">
            <v>21.17</v>
          </cell>
          <cell r="L46">
            <v>21.17</v>
          </cell>
        </row>
        <row r="47">
          <cell r="B47">
            <v>84578649</v>
          </cell>
          <cell r="C47" t="str">
            <v>Dr.Scholls For Her Calcanheira</v>
          </cell>
          <cell r="D47" t="str">
            <v>Outros</v>
          </cell>
          <cell r="E47" t="str">
            <v>Liberado</v>
          </cell>
          <cell r="F47">
            <v>24.39</v>
          </cell>
          <cell r="G47">
            <v>24.39</v>
          </cell>
          <cell r="H47">
            <v>24.39</v>
          </cell>
          <cell r="I47">
            <v>24.39</v>
          </cell>
          <cell r="J47">
            <v>24.39</v>
          </cell>
          <cell r="K47">
            <v>24.39</v>
          </cell>
          <cell r="L47">
            <v>24.39</v>
          </cell>
        </row>
        <row r="48">
          <cell r="B48">
            <v>85565729</v>
          </cell>
          <cell r="C48" t="str">
            <v>Dr.Scholls For Her Lixa Esfoliante</v>
          </cell>
          <cell r="D48" t="str">
            <v>Outros</v>
          </cell>
          <cell r="E48" t="str">
            <v>Liberado</v>
          </cell>
          <cell r="F48">
            <v>10.42</v>
          </cell>
          <cell r="G48">
            <v>10.42</v>
          </cell>
          <cell r="H48">
            <v>10.42</v>
          </cell>
          <cell r="I48">
            <v>10.42</v>
          </cell>
          <cell r="J48">
            <v>10.42</v>
          </cell>
          <cell r="K48">
            <v>10.42</v>
          </cell>
          <cell r="L48">
            <v>10.42</v>
          </cell>
        </row>
        <row r="49">
          <cell r="B49">
            <v>84578401</v>
          </cell>
          <cell r="C49" t="str">
            <v>Dr.Scholls For Her Palm. Comfort</v>
          </cell>
          <cell r="D49" t="str">
            <v>Outros</v>
          </cell>
          <cell r="E49" t="str">
            <v>Liberado</v>
          </cell>
          <cell r="F49">
            <v>29.08</v>
          </cell>
          <cell r="G49">
            <v>29.08</v>
          </cell>
          <cell r="H49">
            <v>29.08</v>
          </cell>
          <cell r="I49">
            <v>29.08</v>
          </cell>
          <cell r="J49">
            <v>29.08</v>
          </cell>
          <cell r="K49">
            <v>29.08</v>
          </cell>
          <cell r="L49">
            <v>29.08</v>
          </cell>
        </row>
        <row r="50">
          <cell r="B50">
            <v>84578428</v>
          </cell>
          <cell r="C50" t="str">
            <v>Dr.Scholls For Her Palm. Open Shoe</v>
          </cell>
          <cell r="D50" t="str">
            <v>Outros</v>
          </cell>
          <cell r="E50" t="str">
            <v>Liberado</v>
          </cell>
          <cell r="F50">
            <v>32.4</v>
          </cell>
          <cell r="G50">
            <v>32.4</v>
          </cell>
          <cell r="H50">
            <v>32.4</v>
          </cell>
          <cell r="I50">
            <v>32.4</v>
          </cell>
          <cell r="J50">
            <v>32.4</v>
          </cell>
          <cell r="K50">
            <v>32.4</v>
          </cell>
          <cell r="L50">
            <v>32.4</v>
          </cell>
        </row>
        <row r="51">
          <cell r="B51">
            <v>84578630</v>
          </cell>
          <cell r="C51" t="str">
            <v>Dr.Scholls For Her Palm. Salto Alto</v>
          </cell>
          <cell r="D51" t="str">
            <v>Outros</v>
          </cell>
          <cell r="E51" t="str">
            <v>Liberado</v>
          </cell>
          <cell r="F51">
            <v>29.05</v>
          </cell>
          <cell r="G51">
            <v>29.05</v>
          </cell>
          <cell r="H51">
            <v>29.05</v>
          </cell>
          <cell r="I51">
            <v>29.05</v>
          </cell>
          <cell r="J51">
            <v>29.05</v>
          </cell>
          <cell r="K51">
            <v>29.05</v>
          </cell>
          <cell r="L51">
            <v>29.05</v>
          </cell>
        </row>
        <row r="52">
          <cell r="B52">
            <v>84578576</v>
          </cell>
          <cell r="C52" t="str">
            <v>Dr.Scholls For Her Prot. Em Tiras</v>
          </cell>
          <cell r="D52" t="str">
            <v>Outros</v>
          </cell>
          <cell r="E52" t="str">
            <v>Liberado</v>
          </cell>
          <cell r="F52">
            <v>13.66</v>
          </cell>
          <cell r="G52">
            <v>13.66</v>
          </cell>
          <cell r="H52">
            <v>13.66</v>
          </cell>
          <cell r="I52">
            <v>13.66</v>
          </cell>
          <cell r="J52">
            <v>13.66</v>
          </cell>
          <cell r="K52">
            <v>13.66</v>
          </cell>
          <cell r="L52">
            <v>13.66</v>
          </cell>
        </row>
        <row r="53">
          <cell r="B53">
            <v>84578525</v>
          </cell>
          <cell r="C53" t="str">
            <v>Dr.Scholls For Her Prot. P/ Calcanhar</v>
          </cell>
          <cell r="D53" t="str">
            <v>Outros</v>
          </cell>
          <cell r="E53" t="str">
            <v>Liberado</v>
          </cell>
          <cell r="F53">
            <v>11.57</v>
          </cell>
          <cell r="G53">
            <v>11.57</v>
          </cell>
          <cell r="H53">
            <v>11.57</v>
          </cell>
          <cell r="I53">
            <v>11.57</v>
          </cell>
          <cell r="J53">
            <v>11.57</v>
          </cell>
          <cell r="K53">
            <v>11.57</v>
          </cell>
          <cell r="L53">
            <v>11.57</v>
          </cell>
        </row>
        <row r="54">
          <cell r="B54">
            <v>85566873</v>
          </cell>
          <cell r="C54" t="str">
            <v>Dr.Scholls Palmilhas Feminina</v>
          </cell>
          <cell r="D54" t="str">
            <v>Outros</v>
          </cell>
          <cell r="E54" t="str">
            <v>Liberado</v>
          </cell>
          <cell r="F54">
            <v>41.95</v>
          </cell>
          <cell r="G54">
            <v>41.95</v>
          </cell>
          <cell r="H54">
            <v>41.95</v>
          </cell>
          <cell r="I54">
            <v>41.95</v>
          </cell>
          <cell r="J54">
            <v>41.95</v>
          </cell>
          <cell r="K54">
            <v>41.95</v>
          </cell>
          <cell r="L54">
            <v>41.95</v>
          </cell>
        </row>
        <row r="55">
          <cell r="B55">
            <v>85566865</v>
          </cell>
          <cell r="C55" t="str">
            <v>Dr.Scholls Palmilhas Masculina</v>
          </cell>
          <cell r="D55" t="str">
            <v>Outros</v>
          </cell>
          <cell r="E55" t="str">
            <v>Liberado</v>
          </cell>
          <cell r="F55">
            <v>39.68</v>
          </cell>
          <cell r="G55">
            <v>39.68</v>
          </cell>
          <cell r="H55">
            <v>39.68</v>
          </cell>
          <cell r="I55">
            <v>39.68</v>
          </cell>
          <cell r="J55">
            <v>39.68</v>
          </cell>
          <cell r="K55">
            <v>39.68</v>
          </cell>
          <cell r="L55">
            <v>39.68</v>
          </cell>
        </row>
        <row r="56">
          <cell r="B56">
            <v>84578584</v>
          </cell>
          <cell r="C56" t="str">
            <v>Dr.Scholls Work Palm. Masculina</v>
          </cell>
          <cell r="D56" t="str">
            <v>Outros</v>
          </cell>
          <cell r="E56" t="str">
            <v>Liberado</v>
          </cell>
          <cell r="F56">
            <v>46.4</v>
          </cell>
          <cell r="G56">
            <v>46.4</v>
          </cell>
          <cell r="H56">
            <v>46.4</v>
          </cell>
          <cell r="I56">
            <v>46.4</v>
          </cell>
          <cell r="J56">
            <v>46.4</v>
          </cell>
          <cell r="K56">
            <v>46.4</v>
          </cell>
          <cell r="L56">
            <v>46.4</v>
          </cell>
        </row>
        <row r="57">
          <cell r="B57">
            <v>85664883</v>
          </cell>
          <cell r="C57" t="str">
            <v xml:space="preserve"> Gino-Calm GEL BT 100ml BR</v>
          </cell>
          <cell r="D57" t="str">
            <v>Gyno Canesten</v>
          </cell>
          <cell r="E57" t="str">
            <v>Liberado</v>
          </cell>
          <cell r="F57">
            <v>29.7</v>
          </cell>
          <cell r="G57">
            <v>28.89</v>
          </cell>
          <cell r="H57">
            <v>25.98</v>
          </cell>
          <cell r="I57">
            <v>28.7</v>
          </cell>
          <cell r="J57">
            <v>25.83</v>
          </cell>
          <cell r="K57">
            <v>28.5</v>
          </cell>
          <cell r="L57">
            <v>25.67</v>
          </cell>
        </row>
        <row r="58">
          <cell r="B58">
            <v>84513555</v>
          </cell>
          <cell r="C58" t="str">
            <v>Redoxitos C+D+Zinco x 25 BR</v>
          </cell>
          <cell r="D58" t="str">
            <v>Redoxitos</v>
          </cell>
          <cell r="E58" t="str">
            <v>Liberado</v>
          </cell>
          <cell r="F58">
            <v>19.670000000000002</v>
          </cell>
          <cell r="G58">
            <v>19.12</v>
          </cell>
          <cell r="H58">
            <v>16.61</v>
          </cell>
          <cell r="I58">
            <v>18.989999999999998</v>
          </cell>
          <cell r="J58">
            <v>16.510000000000002</v>
          </cell>
          <cell r="K58">
            <v>18.850000000000001</v>
          </cell>
          <cell r="L58">
            <v>16.41</v>
          </cell>
        </row>
        <row r="59">
          <cell r="B59">
            <v>80749147</v>
          </cell>
          <cell r="C59" t="str">
            <v>Redoxitos 25S Br</v>
          </cell>
          <cell r="D59" t="str">
            <v>Redoxitos</v>
          </cell>
          <cell r="E59" t="str">
            <v>Liberado</v>
          </cell>
          <cell r="F59">
            <v>12.44</v>
          </cell>
          <cell r="G59">
            <v>12.09</v>
          </cell>
          <cell r="H59">
            <v>10.51</v>
          </cell>
          <cell r="I59">
            <v>12.01</v>
          </cell>
          <cell r="J59">
            <v>10.44</v>
          </cell>
          <cell r="K59">
            <v>11.92</v>
          </cell>
          <cell r="L59">
            <v>10.38</v>
          </cell>
        </row>
        <row r="60">
          <cell r="B60">
            <v>83983698</v>
          </cell>
          <cell r="C60" t="str">
            <v>Redoxitos Morango 25S Br</v>
          </cell>
          <cell r="D60" t="str">
            <v>Redoxitos</v>
          </cell>
          <cell r="E60" t="str">
            <v>Liberado</v>
          </cell>
          <cell r="F60">
            <v>12.44</v>
          </cell>
          <cell r="G60">
            <v>12.09</v>
          </cell>
          <cell r="H60">
            <v>10.51</v>
          </cell>
          <cell r="I60">
            <v>12.01</v>
          </cell>
          <cell r="J60">
            <v>10.44</v>
          </cell>
          <cell r="K60">
            <v>11.92</v>
          </cell>
          <cell r="L60">
            <v>10.38</v>
          </cell>
        </row>
        <row r="61">
          <cell r="B61">
            <v>84226017</v>
          </cell>
          <cell r="C61" t="str">
            <v>Redoxitos Uva 25 Br</v>
          </cell>
          <cell r="D61" t="str">
            <v>Redoxitos</v>
          </cell>
          <cell r="E61" t="str">
            <v>Liberado</v>
          </cell>
          <cell r="F61">
            <v>12.44</v>
          </cell>
          <cell r="G61">
            <v>12.09</v>
          </cell>
          <cell r="H61">
            <v>10.51</v>
          </cell>
          <cell r="I61">
            <v>12.01</v>
          </cell>
          <cell r="J61">
            <v>10.44</v>
          </cell>
          <cell r="K61">
            <v>11.92</v>
          </cell>
          <cell r="L61">
            <v>10.38</v>
          </cell>
        </row>
        <row r="62">
          <cell r="B62">
            <v>85617249</v>
          </cell>
          <cell r="C62" t="str">
            <v>Promopacks de Redoxitos - Leve 3 Pague 2</v>
          </cell>
          <cell r="D62" t="str">
            <v>Redoxitos</v>
          </cell>
          <cell r="E62" t="str">
            <v>Liberado</v>
          </cell>
          <cell r="F62">
            <v>24.88</v>
          </cell>
          <cell r="G62">
            <v>24.18</v>
          </cell>
          <cell r="H62">
            <v>21.01</v>
          </cell>
          <cell r="I62">
            <v>24.01</v>
          </cell>
          <cell r="J62">
            <v>20.88</v>
          </cell>
          <cell r="K62">
            <v>23.84</v>
          </cell>
          <cell r="L62">
            <v>20.76</v>
          </cell>
        </row>
        <row r="63">
          <cell r="B63">
            <v>85471570</v>
          </cell>
          <cell r="C63" t="str">
            <v>RedoxMax GUMS BOT 40 BR</v>
          </cell>
          <cell r="D63" t="str">
            <v>Redoxon</v>
          </cell>
          <cell r="E63" t="str">
            <v>Liberado</v>
          </cell>
          <cell r="F63">
            <v>26.24</v>
          </cell>
          <cell r="G63">
            <v>25.5</v>
          </cell>
          <cell r="H63">
            <v>22.16</v>
          </cell>
          <cell r="I63">
            <v>25.32</v>
          </cell>
          <cell r="J63">
            <v>22.02</v>
          </cell>
          <cell r="K63">
            <v>25.15</v>
          </cell>
          <cell r="L63">
            <v>21.89</v>
          </cell>
        </row>
        <row r="64">
          <cell r="B64">
            <v>80107862</v>
          </cell>
          <cell r="C64" t="str">
            <v>Supradyn Ativa Ef X10 Br</v>
          </cell>
          <cell r="D64" t="str">
            <v>Outros</v>
          </cell>
          <cell r="E64" t="str">
            <v>Liberado</v>
          </cell>
          <cell r="F64">
            <v>36.979999999999997</v>
          </cell>
          <cell r="G64">
            <v>35.94</v>
          </cell>
          <cell r="H64">
            <v>31.23</v>
          </cell>
          <cell r="I64">
            <v>35.69</v>
          </cell>
          <cell r="J64">
            <v>31.04</v>
          </cell>
          <cell r="K64">
            <v>35.44</v>
          </cell>
          <cell r="L64">
            <v>30.85</v>
          </cell>
        </row>
        <row r="65">
          <cell r="B65">
            <v>80107072</v>
          </cell>
          <cell r="C65" t="str">
            <v>Supradyn Ativa Laq X30 Br</v>
          </cell>
          <cell r="D65" t="str">
            <v>Outros</v>
          </cell>
          <cell r="E65" t="str">
            <v>Liberado</v>
          </cell>
          <cell r="F65">
            <v>52.89</v>
          </cell>
          <cell r="G65">
            <v>51.4</v>
          </cell>
          <cell r="H65">
            <v>44.66</v>
          </cell>
          <cell r="I65">
            <v>51.04</v>
          </cell>
          <cell r="J65">
            <v>44.39</v>
          </cell>
          <cell r="K65">
            <v>50.69</v>
          </cell>
          <cell r="L65">
            <v>44.12</v>
          </cell>
        </row>
        <row r="66">
          <cell r="B66">
            <v>80107080</v>
          </cell>
          <cell r="C66" t="str">
            <v>Supradyn Ativa Laq X60 Br</v>
          </cell>
          <cell r="D66" t="str">
            <v>Outros</v>
          </cell>
          <cell r="E66" t="str">
            <v>Liberado</v>
          </cell>
          <cell r="F66">
            <v>94.04</v>
          </cell>
          <cell r="G66">
            <v>91.39</v>
          </cell>
          <cell r="H66">
            <v>79.41</v>
          </cell>
          <cell r="I66">
            <v>90.75</v>
          </cell>
          <cell r="J66">
            <v>78.930000000000007</v>
          </cell>
          <cell r="K66">
            <v>90.12</v>
          </cell>
          <cell r="L66">
            <v>78.45</v>
          </cell>
        </row>
        <row r="67">
          <cell r="B67">
            <v>85700677</v>
          </cell>
          <cell r="C67" t="str">
            <v>Kit Coppertone UG SPF50 210ml L2P1 BR</v>
          </cell>
          <cell r="D67" t="str">
            <v>Coppertone</v>
          </cell>
          <cell r="E67" t="str">
            <v>Liberado</v>
          </cell>
          <cell r="F67">
            <v>36.19</v>
          </cell>
          <cell r="G67">
            <v>36.19</v>
          </cell>
          <cell r="H67">
            <v>36.19</v>
          </cell>
          <cell r="I67">
            <v>36.19</v>
          </cell>
          <cell r="J67">
            <v>36.19</v>
          </cell>
          <cell r="K67">
            <v>36.19</v>
          </cell>
          <cell r="L67">
            <v>36.19</v>
          </cell>
        </row>
        <row r="68">
          <cell r="B68">
            <v>85698753</v>
          </cell>
          <cell r="C68" t="str">
            <v>Bepantol Sensicalm</v>
          </cell>
          <cell r="D68" t="str">
            <v>Bepantol Derma</v>
          </cell>
          <cell r="E68" t="str">
            <v>Liberado</v>
          </cell>
          <cell r="F68">
            <v>93.12</v>
          </cell>
          <cell r="G68">
            <v>90.5</v>
          </cell>
          <cell r="H68">
            <v>78.64</v>
          </cell>
          <cell r="I68">
            <v>89.87</v>
          </cell>
          <cell r="J68">
            <v>78.16</v>
          </cell>
          <cell r="K68">
            <v>89.24</v>
          </cell>
          <cell r="L68">
            <v>77.69</v>
          </cell>
        </row>
        <row r="69">
          <cell r="B69">
            <v>85289691</v>
          </cell>
          <cell r="C69" t="str">
            <v>Bepantol Derma Creme 5% 20g BR</v>
          </cell>
          <cell r="D69" t="str">
            <v>Bepantol Derma</v>
          </cell>
          <cell r="E69" t="str">
            <v>Liberado</v>
          </cell>
          <cell r="F69">
            <v>15.3442611584604</v>
          </cell>
          <cell r="G69">
            <v>15.96</v>
          </cell>
          <cell r="H69">
            <v>13.87</v>
          </cell>
          <cell r="I69">
            <v>15.85</v>
          </cell>
          <cell r="J69">
            <v>22.74</v>
          </cell>
          <cell r="K69">
            <v>15.38</v>
          </cell>
          <cell r="L69">
            <v>13.7</v>
          </cell>
        </row>
        <row r="70">
          <cell r="B70">
            <v>85444182</v>
          </cell>
          <cell r="C70" t="str">
            <v>Bepantol Baby 100 BR</v>
          </cell>
          <cell r="D70" t="str">
            <v>Bepantol baby</v>
          </cell>
          <cell r="E70" t="str">
            <v>Liberado</v>
          </cell>
          <cell r="F70">
            <v>31.370009371811168</v>
          </cell>
          <cell r="G70">
            <v>32.630000000000003</v>
          </cell>
          <cell r="H70">
            <v>28.35</v>
          </cell>
          <cell r="I70">
            <v>32.4</v>
          </cell>
          <cell r="J70">
            <v>28.18</v>
          </cell>
          <cell r="K70">
            <v>31.45</v>
          </cell>
          <cell r="L70">
            <v>28.01</v>
          </cell>
        </row>
        <row r="71">
          <cell r="B71">
            <v>85444174</v>
          </cell>
          <cell r="C71" t="str">
            <v>Bepantol Baby 60g BR</v>
          </cell>
          <cell r="D71" t="str">
            <v>Bepantol baby</v>
          </cell>
          <cell r="E71" t="str">
            <v>Liberado</v>
          </cell>
          <cell r="F71">
            <v>21.866494468289826</v>
          </cell>
          <cell r="G71">
            <v>22.74</v>
          </cell>
          <cell r="H71">
            <v>19.760000000000002</v>
          </cell>
          <cell r="I71">
            <v>22.58</v>
          </cell>
          <cell r="J71">
            <v>19.64</v>
          </cell>
          <cell r="K71">
            <v>21.91</v>
          </cell>
          <cell r="L71">
            <v>19.52</v>
          </cell>
        </row>
        <row r="72">
          <cell r="B72">
            <v>86164116</v>
          </cell>
          <cell r="C72" t="str">
            <v>Kit Redoxitos Leve2 Pague1,5</v>
          </cell>
          <cell r="D72" t="str">
            <v>Redoxitos</v>
          </cell>
          <cell r="E72" t="str">
            <v>Liberado</v>
          </cell>
          <cell r="F72">
            <v>18.66</v>
          </cell>
          <cell r="G72">
            <v>18.14</v>
          </cell>
          <cell r="H72">
            <v>15.77</v>
          </cell>
          <cell r="I72">
            <v>18.02</v>
          </cell>
          <cell r="J72">
            <v>15.66</v>
          </cell>
          <cell r="K72">
            <v>17.88</v>
          </cell>
          <cell r="L72">
            <v>15.57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1"/>
  <sheetViews>
    <sheetView showGridLines="0" zoomScale="90" zoomScaleNormal="90" workbookViewId="0">
      <selection activeCell="A11" sqref="A11"/>
    </sheetView>
  </sheetViews>
  <sheetFormatPr defaultRowHeight="14.25"/>
  <cols>
    <col min="1" max="1" width="9.75" customWidth="1"/>
    <col min="2" max="2" width="21.75" customWidth="1"/>
    <col min="3" max="3" width="29.75" customWidth="1"/>
    <col min="4" max="4" width="17" customWidth="1"/>
    <col min="5" max="5" width="8.875" hidden="1" customWidth="1"/>
    <col min="6" max="7" width="12.25" hidden="1" customWidth="1"/>
    <col min="8" max="8" width="14.125" hidden="1" customWidth="1"/>
    <col min="9" max="9" width="8.875" bestFit="1" customWidth="1"/>
    <col min="10" max="10" width="16.625" customWidth="1"/>
    <col min="11" max="24" width="10.5" customWidth="1"/>
  </cols>
  <sheetData>
    <row r="1" spans="1:25" ht="20.25">
      <c r="A1" s="2" t="s">
        <v>0</v>
      </c>
      <c r="B1" s="27"/>
      <c r="C1" s="11"/>
      <c r="D1" s="28"/>
      <c r="E1" s="11"/>
      <c r="F1" s="29"/>
      <c r="G1" s="11"/>
      <c r="H1" s="25"/>
      <c r="I1" s="11"/>
      <c r="J1" s="11"/>
      <c r="K1" s="25"/>
      <c r="Q1" s="1"/>
      <c r="R1" s="1"/>
      <c r="S1" s="25"/>
      <c r="T1" s="25"/>
      <c r="U1" s="25"/>
      <c r="V1" s="25"/>
      <c r="W1" s="25"/>
      <c r="X1" s="25"/>
      <c r="Y1" s="1"/>
    </row>
    <row r="2" spans="1:25">
      <c r="A2" s="3" t="s">
        <v>1</v>
      </c>
      <c r="B2" s="27"/>
      <c r="C2" s="11"/>
      <c r="D2" s="28"/>
      <c r="E2" s="11"/>
      <c r="F2" s="29"/>
      <c r="G2" s="11"/>
      <c r="H2" s="25"/>
      <c r="I2" s="11"/>
      <c r="J2" s="11"/>
      <c r="K2" s="25"/>
      <c r="L2" s="1"/>
      <c r="M2" s="1"/>
      <c r="N2" s="1"/>
      <c r="O2" s="1"/>
      <c r="P2" s="1"/>
      <c r="Q2" s="1"/>
      <c r="R2" s="1"/>
      <c r="S2" s="25"/>
      <c r="T2" s="25"/>
      <c r="U2" s="25"/>
      <c r="V2" s="25"/>
      <c r="W2" s="25"/>
      <c r="X2" s="25"/>
      <c r="Y2" s="1"/>
    </row>
    <row r="3" spans="1:25">
      <c r="A3" s="3" t="s">
        <v>510</v>
      </c>
      <c r="B3" s="27"/>
      <c r="C3" s="11"/>
      <c r="D3" s="28"/>
      <c r="E3" s="11"/>
      <c r="F3" s="29"/>
      <c r="G3" s="11"/>
      <c r="H3" s="25"/>
      <c r="I3" s="11"/>
      <c r="J3" s="11"/>
      <c r="K3" s="25"/>
      <c r="L3" s="1"/>
      <c r="M3" s="1"/>
      <c r="N3" s="1"/>
      <c r="O3" s="1"/>
      <c r="P3" s="1"/>
      <c r="Q3" s="1"/>
      <c r="R3" s="1"/>
      <c r="S3" s="25"/>
      <c r="T3" s="25"/>
      <c r="U3" s="25"/>
      <c r="V3" s="25"/>
      <c r="W3" s="25"/>
      <c r="X3" s="25"/>
      <c r="Y3" s="1"/>
    </row>
    <row r="4" spans="1:25">
      <c r="A4" s="3"/>
      <c r="B4" s="27"/>
      <c r="C4" s="11"/>
      <c r="D4" s="28"/>
      <c r="E4" s="11"/>
      <c r="F4" s="29"/>
      <c r="G4" s="11"/>
      <c r="H4" s="25"/>
      <c r="I4" s="11"/>
      <c r="J4" s="11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1"/>
    </row>
    <row r="5" spans="1:25" ht="15" thickBot="1">
      <c r="A5" s="3" t="s">
        <v>2</v>
      </c>
      <c r="B5" s="27"/>
      <c r="C5" s="11"/>
      <c r="D5" s="28"/>
      <c r="E5" s="11"/>
      <c r="F5" s="29"/>
      <c r="G5" s="1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6"/>
      <c r="Y5" s="26"/>
    </row>
    <row r="6" spans="1:25" ht="15.75" thickTop="1" thickBot="1">
      <c r="A6" s="11"/>
      <c r="B6" s="27"/>
      <c r="C6" s="11"/>
      <c r="D6" s="28"/>
      <c r="E6" s="11"/>
      <c r="F6" s="29"/>
      <c r="G6" s="11"/>
      <c r="H6" s="25"/>
      <c r="I6" s="11"/>
      <c r="J6" s="11"/>
      <c r="K6" s="47" t="s">
        <v>3</v>
      </c>
      <c r="L6" s="48"/>
      <c r="M6" s="47" t="s">
        <v>4</v>
      </c>
      <c r="N6" s="48"/>
      <c r="O6" s="47" t="s">
        <v>5</v>
      </c>
      <c r="P6" s="48"/>
      <c r="Q6" s="45" t="s">
        <v>6</v>
      </c>
      <c r="R6" s="46"/>
      <c r="S6" s="45" t="s">
        <v>7</v>
      </c>
      <c r="T6" s="46"/>
      <c r="U6" s="45" t="s">
        <v>8</v>
      </c>
      <c r="V6" s="46"/>
      <c r="W6" s="45" t="s">
        <v>9</v>
      </c>
      <c r="X6" s="46"/>
      <c r="Y6" s="1"/>
    </row>
    <row r="7" spans="1:25" ht="78" thickTop="1" thickBot="1">
      <c r="A7" s="4" t="s">
        <v>10</v>
      </c>
      <c r="B7" s="4" t="s">
        <v>11</v>
      </c>
      <c r="C7" s="4" t="s">
        <v>12</v>
      </c>
      <c r="D7" s="4" t="s">
        <v>13</v>
      </c>
      <c r="E7" s="4" t="s">
        <v>14</v>
      </c>
      <c r="F7" s="4" t="s">
        <v>15</v>
      </c>
      <c r="G7" s="4" t="s">
        <v>16</v>
      </c>
      <c r="H7" s="5" t="s">
        <v>17</v>
      </c>
      <c r="I7" s="5" t="s">
        <v>18</v>
      </c>
      <c r="J7" s="5" t="s">
        <v>19</v>
      </c>
      <c r="K7" s="14" t="s">
        <v>20</v>
      </c>
      <c r="L7" s="14" t="s">
        <v>21</v>
      </c>
      <c r="M7" s="14" t="s">
        <v>20</v>
      </c>
      <c r="N7" s="14" t="s">
        <v>21</v>
      </c>
      <c r="O7" s="14" t="s">
        <v>20</v>
      </c>
      <c r="P7" s="14" t="s">
        <v>21</v>
      </c>
      <c r="Q7" s="14" t="s">
        <v>20</v>
      </c>
      <c r="R7" s="14" t="s">
        <v>21</v>
      </c>
      <c r="S7" s="14" t="s">
        <v>20</v>
      </c>
      <c r="T7" s="14" t="s">
        <v>21</v>
      </c>
      <c r="U7" s="14" t="s">
        <v>20</v>
      </c>
      <c r="V7" s="14" t="s">
        <v>21</v>
      </c>
      <c r="W7" s="14" t="s">
        <v>20</v>
      </c>
      <c r="X7" s="14" t="s">
        <v>21</v>
      </c>
      <c r="Y7" s="1"/>
    </row>
    <row r="8" spans="1:25" ht="15" thickBot="1">
      <c r="A8" s="6" t="s">
        <v>22</v>
      </c>
      <c r="B8" s="6" t="s">
        <v>482</v>
      </c>
      <c r="C8" s="12" t="s">
        <v>23</v>
      </c>
      <c r="D8" s="6" t="s">
        <v>24</v>
      </c>
      <c r="E8" s="7" t="s">
        <v>25</v>
      </c>
      <c r="F8" s="8">
        <v>1705600520332</v>
      </c>
      <c r="G8" s="8">
        <v>7891106000918</v>
      </c>
      <c r="H8" s="8">
        <v>538912060016913</v>
      </c>
      <c r="I8" s="7">
        <v>80744839</v>
      </c>
      <c r="J8" s="13" t="s">
        <v>26</v>
      </c>
      <c r="K8" s="43" t="s">
        <v>27</v>
      </c>
      <c r="L8" s="43" t="s">
        <v>27</v>
      </c>
      <c r="M8" s="43">
        <v>29.44</v>
      </c>
      <c r="N8" s="43">
        <v>40.700000000000003</v>
      </c>
      <c r="O8" s="43">
        <v>29.44</v>
      </c>
      <c r="P8" s="43">
        <v>40.700000000000003</v>
      </c>
      <c r="Q8" s="43">
        <v>29.26</v>
      </c>
      <c r="R8" s="43">
        <v>40.450000000000003</v>
      </c>
      <c r="S8" s="43">
        <v>29.26</v>
      </c>
      <c r="T8" s="43">
        <v>40.450000000000003</v>
      </c>
      <c r="U8" s="43">
        <v>29.09</v>
      </c>
      <c r="V8" s="43">
        <v>40.22</v>
      </c>
      <c r="W8" s="43">
        <v>29.09</v>
      </c>
      <c r="X8" s="43">
        <v>40.22</v>
      </c>
      <c r="Y8" s="1"/>
    </row>
    <row r="9" spans="1:25" ht="15" thickBot="1">
      <c r="A9" s="6" t="s">
        <v>22</v>
      </c>
      <c r="B9" s="6" t="s">
        <v>28</v>
      </c>
      <c r="C9" s="12" t="s">
        <v>29</v>
      </c>
      <c r="D9" s="6" t="s">
        <v>24</v>
      </c>
      <c r="E9" s="7" t="s">
        <v>25</v>
      </c>
      <c r="F9" s="8">
        <v>1705600520111</v>
      </c>
      <c r="G9" s="8">
        <v>7891106904094</v>
      </c>
      <c r="H9" s="8">
        <v>538912060017113</v>
      </c>
      <c r="I9" s="7">
        <v>81494267</v>
      </c>
      <c r="J9" s="13" t="s">
        <v>26</v>
      </c>
      <c r="K9" s="43">
        <v>119.25</v>
      </c>
      <c r="L9" s="43">
        <v>164.86</v>
      </c>
      <c r="M9" s="43">
        <v>116.34</v>
      </c>
      <c r="N9" s="43">
        <v>160.83000000000001</v>
      </c>
      <c r="O9" s="43">
        <v>116.34</v>
      </c>
      <c r="P9" s="43">
        <v>160.83000000000001</v>
      </c>
      <c r="Q9" s="43">
        <v>115.63</v>
      </c>
      <c r="R9" s="43">
        <v>159.85</v>
      </c>
      <c r="S9" s="43">
        <v>115.63</v>
      </c>
      <c r="T9" s="43">
        <v>159.85</v>
      </c>
      <c r="U9" s="43">
        <v>114.94</v>
      </c>
      <c r="V9" s="43">
        <v>158.9</v>
      </c>
      <c r="W9" s="43">
        <v>114.94</v>
      </c>
      <c r="X9" s="43">
        <v>158.9</v>
      </c>
      <c r="Y9" s="1"/>
    </row>
    <row r="10" spans="1:25" ht="15" thickBot="1">
      <c r="A10" s="6" t="s">
        <v>22</v>
      </c>
      <c r="B10" s="6" t="s">
        <v>28</v>
      </c>
      <c r="C10" s="12" t="s">
        <v>30</v>
      </c>
      <c r="D10" s="6" t="s">
        <v>24</v>
      </c>
      <c r="E10" s="7" t="s">
        <v>25</v>
      </c>
      <c r="F10" s="8">
        <v>1705600520189</v>
      </c>
      <c r="G10" s="8">
        <v>7891106000932</v>
      </c>
      <c r="H10" s="8">
        <v>538912060017203</v>
      </c>
      <c r="I10" s="7">
        <v>80671289</v>
      </c>
      <c r="J10" s="13" t="s">
        <v>26</v>
      </c>
      <c r="K10" s="43">
        <v>72.86</v>
      </c>
      <c r="L10" s="43">
        <v>100.72</v>
      </c>
      <c r="M10" s="43">
        <v>71.08</v>
      </c>
      <c r="N10" s="43">
        <v>98.26</v>
      </c>
      <c r="O10" s="43">
        <v>71.08</v>
      </c>
      <c r="P10" s="43">
        <v>98.26</v>
      </c>
      <c r="Q10" s="43">
        <v>70.650000000000006</v>
      </c>
      <c r="R10" s="43">
        <v>97.67</v>
      </c>
      <c r="S10" s="43">
        <v>70.650000000000006</v>
      </c>
      <c r="T10" s="43">
        <v>97.67</v>
      </c>
      <c r="U10" s="43">
        <v>70.22</v>
      </c>
      <c r="V10" s="43">
        <v>97.08</v>
      </c>
      <c r="W10" s="43">
        <v>70.22</v>
      </c>
      <c r="X10" s="43">
        <v>97.08</v>
      </c>
      <c r="Y10" s="1"/>
    </row>
    <row r="11" spans="1:25" ht="15" thickBot="1">
      <c r="A11" s="6" t="s">
        <v>22</v>
      </c>
      <c r="B11" s="6" t="s">
        <v>28</v>
      </c>
      <c r="C11" s="12" t="s">
        <v>31</v>
      </c>
      <c r="D11" s="6" t="s">
        <v>24</v>
      </c>
      <c r="E11" s="7" t="s">
        <v>25</v>
      </c>
      <c r="F11" s="8">
        <v>1705600520197</v>
      </c>
      <c r="G11" s="8">
        <v>7891106903936</v>
      </c>
      <c r="H11" s="8">
        <v>538912060017303</v>
      </c>
      <c r="I11" s="7">
        <v>81395676</v>
      </c>
      <c r="J11" s="13" t="s">
        <v>26</v>
      </c>
      <c r="K11" s="43">
        <v>145.69999999999999</v>
      </c>
      <c r="L11" s="43">
        <v>201.42</v>
      </c>
      <c r="M11" s="43">
        <v>142.15</v>
      </c>
      <c r="N11" s="43">
        <v>196.51</v>
      </c>
      <c r="O11" s="43">
        <v>142.15</v>
      </c>
      <c r="P11" s="43">
        <v>196.51</v>
      </c>
      <c r="Q11" s="43">
        <v>141.29</v>
      </c>
      <c r="R11" s="43">
        <v>195.33</v>
      </c>
      <c r="S11" s="43">
        <v>141.29</v>
      </c>
      <c r="T11" s="43">
        <v>195.33</v>
      </c>
      <c r="U11" s="43">
        <v>140.44</v>
      </c>
      <c r="V11" s="43">
        <v>194.15</v>
      </c>
      <c r="W11" s="43">
        <v>140.44</v>
      </c>
      <c r="X11" s="43">
        <v>194.15</v>
      </c>
      <c r="Y11" s="1"/>
    </row>
    <row r="12" spans="1:25" ht="15" thickBot="1">
      <c r="A12" s="6" t="s">
        <v>22</v>
      </c>
      <c r="B12" s="6" t="s">
        <v>28</v>
      </c>
      <c r="C12" s="12" t="s">
        <v>32</v>
      </c>
      <c r="D12" s="6" t="s">
        <v>24</v>
      </c>
      <c r="E12" s="7" t="s">
        <v>25</v>
      </c>
      <c r="F12" s="8">
        <v>1705600520022</v>
      </c>
      <c r="G12" s="8">
        <v>7891106903943</v>
      </c>
      <c r="H12" s="8">
        <v>538912060017513</v>
      </c>
      <c r="I12" s="7">
        <v>81395692</v>
      </c>
      <c r="J12" s="13" t="s">
        <v>26</v>
      </c>
      <c r="K12" s="43">
        <v>214.59</v>
      </c>
      <c r="L12" s="43">
        <v>296.66000000000003</v>
      </c>
      <c r="M12" s="43">
        <v>209.36</v>
      </c>
      <c r="N12" s="43">
        <v>289.43</v>
      </c>
      <c r="O12" s="43">
        <v>209.36</v>
      </c>
      <c r="P12" s="43">
        <v>289.43</v>
      </c>
      <c r="Q12" s="43">
        <v>208.09</v>
      </c>
      <c r="R12" s="43">
        <v>287.67</v>
      </c>
      <c r="S12" s="43">
        <v>208.09</v>
      </c>
      <c r="T12" s="43">
        <v>287.67</v>
      </c>
      <c r="U12" s="43">
        <v>206.84</v>
      </c>
      <c r="V12" s="43">
        <v>285.94</v>
      </c>
      <c r="W12" s="43">
        <v>206.84</v>
      </c>
      <c r="X12" s="43">
        <v>285.94</v>
      </c>
      <c r="Y12" s="1"/>
    </row>
    <row r="13" spans="1:25" ht="26.25" thickBot="1">
      <c r="A13" s="6" t="s">
        <v>22</v>
      </c>
      <c r="B13" s="6" t="s">
        <v>483</v>
      </c>
      <c r="C13" s="12" t="s">
        <v>34</v>
      </c>
      <c r="D13" s="6" t="s">
        <v>24</v>
      </c>
      <c r="E13" s="7" t="s">
        <v>25</v>
      </c>
      <c r="F13" s="8">
        <v>1705600520261</v>
      </c>
      <c r="G13" s="8">
        <v>7891106001588</v>
      </c>
      <c r="H13" s="8">
        <v>538912060017613</v>
      </c>
      <c r="I13" s="7">
        <v>80834471</v>
      </c>
      <c r="J13" s="13" t="s">
        <v>26</v>
      </c>
      <c r="K13" s="43" t="s">
        <v>27</v>
      </c>
      <c r="L13" s="43" t="s">
        <v>27</v>
      </c>
      <c r="M13" s="43">
        <v>20.440000000000001</v>
      </c>
      <c r="N13" s="43">
        <v>28.26</v>
      </c>
      <c r="O13" s="43">
        <v>20.440000000000001</v>
      </c>
      <c r="P13" s="43">
        <v>28.26</v>
      </c>
      <c r="Q13" s="43">
        <v>20.32</v>
      </c>
      <c r="R13" s="43">
        <v>28.09</v>
      </c>
      <c r="S13" s="43">
        <v>20.32</v>
      </c>
      <c r="T13" s="43">
        <v>28.09</v>
      </c>
      <c r="U13" s="43">
        <v>20.190000000000001</v>
      </c>
      <c r="V13" s="43">
        <v>27.91</v>
      </c>
      <c r="W13" s="43">
        <v>20.190000000000001</v>
      </c>
      <c r="X13" s="43">
        <v>27.91</v>
      </c>
      <c r="Y13" s="1"/>
    </row>
    <row r="14" spans="1:25" ht="26.25" thickBot="1">
      <c r="A14" s="6" t="s">
        <v>22</v>
      </c>
      <c r="B14" s="6" t="s">
        <v>33</v>
      </c>
      <c r="C14" s="12" t="s">
        <v>35</v>
      </c>
      <c r="D14" s="6" t="s">
        <v>24</v>
      </c>
      <c r="E14" s="7" t="s">
        <v>25</v>
      </c>
      <c r="F14" s="8">
        <v>1705600520294</v>
      </c>
      <c r="G14" s="8">
        <v>7891106000925</v>
      </c>
      <c r="H14" s="8">
        <v>538912060017713</v>
      </c>
      <c r="I14" s="7">
        <v>80770740</v>
      </c>
      <c r="J14" s="13" t="s">
        <v>26</v>
      </c>
      <c r="K14" s="43">
        <v>31.05</v>
      </c>
      <c r="L14" s="43">
        <v>42.92</v>
      </c>
      <c r="M14" s="43">
        <v>30.29</v>
      </c>
      <c r="N14" s="43">
        <v>41.87</v>
      </c>
      <c r="O14" s="43">
        <v>30.29</v>
      </c>
      <c r="P14" s="43">
        <v>41.87</v>
      </c>
      <c r="Q14" s="43">
        <v>30.11</v>
      </c>
      <c r="R14" s="43">
        <v>41.63</v>
      </c>
      <c r="S14" s="43">
        <v>30.11</v>
      </c>
      <c r="T14" s="43">
        <v>41.63</v>
      </c>
      <c r="U14" s="43">
        <v>29.93</v>
      </c>
      <c r="V14" s="43">
        <v>41.38</v>
      </c>
      <c r="W14" s="43">
        <v>29.93</v>
      </c>
      <c r="X14" s="43">
        <v>41.38</v>
      </c>
      <c r="Y14" s="1"/>
    </row>
    <row r="15" spans="1:25" ht="15" thickBot="1">
      <c r="A15" s="6" t="s">
        <v>36</v>
      </c>
      <c r="B15" s="6" t="s">
        <v>37</v>
      </c>
      <c r="C15" s="12" t="s">
        <v>38</v>
      </c>
      <c r="D15" s="6" t="s">
        <v>39</v>
      </c>
      <c r="E15" s="7" t="s">
        <v>25</v>
      </c>
      <c r="F15" s="8">
        <v>1705601070012</v>
      </c>
      <c r="G15" s="8">
        <v>7891106909266</v>
      </c>
      <c r="H15" s="8">
        <v>538916010025301</v>
      </c>
      <c r="I15" s="7">
        <v>81577048</v>
      </c>
      <c r="J15" s="13" t="s">
        <v>40</v>
      </c>
      <c r="K15" s="43">
        <v>7880.03</v>
      </c>
      <c r="L15" s="43">
        <v>10488.58</v>
      </c>
      <c r="M15" s="43">
        <v>7658.31</v>
      </c>
      <c r="N15" s="43">
        <v>10203.23</v>
      </c>
      <c r="O15" s="43">
        <v>6654.44</v>
      </c>
      <c r="P15" s="43">
        <v>9199.3700000000008</v>
      </c>
      <c r="Q15" s="43">
        <v>7604.82</v>
      </c>
      <c r="R15" s="43">
        <v>10134.33</v>
      </c>
      <c r="S15" s="43">
        <v>6614.11</v>
      </c>
      <c r="T15" s="43">
        <v>9143.6200000000008</v>
      </c>
      <c r="U15" s="43">
        <v>7552.07</v>
      </c>
      <c r="V15" s="43">
        <v>10066.34</v>
      </c>
      <c r="W15" s="43">
        <v>6574.26</v>
      </c>
      <c r="X15" s="43">
        <v>9088.5300000000007</v>
      </c>
      <c r="Y15" s="1"/>
    </row>
    <row r="16" spans="1:25" ht="15" thickBot="1">
      <c r="A16" s="6" t="s">
        <v>36</v>
      </c>
      <c r="B16" s="6" t="s">
        <v>37</v>
      </c>
      <c r="C16" s="12" t="s">
        <v>41</v>
      </c>
      <c r="D16" s="6" t="s">
        <v>39</v>
      </c>
      <c r="E16" s="7" t="s">
        <v>25</v>
      </c>
      <c r="F16" s="8">
        <v>1705601070039</v>
      </c>
      <c r="G16" s="8">
        <v>7891106909280</v>
      </c>
      <c r="H16" s="8">
        <v>538916010025501</v>
      </c>
      <c r="I16" s="7">
        <v>81577056</v>
      </c>
      <c r="J16" s="13" t="s">
        <v>40</v>
      </c>
      <c r="K16" s="43">
        <v>7880.03</v>
      </c>
      <c r="L16" s="43">
        <v>10488.58</v>
      </c>
      <c r="M16" s="43">
        <v>7658.31</v>
      </c>
      <c r="N16" s="43">
        <v>10203.23</v>
      </c>
      <c r="O16" s="43">
        <v>6654.44</v>
      </c>
      <c r="P16" s="43">
        <v>9199.3700000000008</v>
      </c>
      <c r="Q16" s="43">
        <v>7604.82</v>
      </c>
      <c r="R16" s="43">
        <v>10134.33</v>
      </c>
      <c r="S16" s="43">
        <v>6614.11</v>
      </c>
      <c r="T16" s="43">
        <v>9143.6200000000008</v>
      </c>
      <c r="U16" s="43">
        <v>7552.07</v>
      </c>
      <c r="V16" s="43">
        <v>10066.34</v>
      </c>
      <c r="W16" s="43">
        <v>6574.26</v>
      </c>
      <c r="X16" s="43">
        <v>9088.5300000000007</v>
      </c>
      <c r="Y16" s="1"/>
    </row>
    <row r="17" spans="1:24" ht="15" thickBot="1">
      <c r="A17" s="6" t="s">
        <v>36</v>
      </c>
      <c r="B17" s="6" t="s">
        <v>37</v>
      </c>
      <c r="C17" s="12" t="s">
        <v>42</v>
      </c>
      <c r="D17" s="6" t="s">
        <v>39</v>
      </c>
      <c r="E17" s="7" t="s">
        <v>25</v>
      </c>
      <c r="F17" s="8">
        <v>1705601070055</v>
      </c>
      <c r="G17" s="8">
        <v>7891106909303</v>
      </c>
      <c r="H17" s="8">
        <v>538916010025701</v>
      </c>
      <c r="I17" s="7">
        <v>81577064</v>
      </c>
      <c r="J17" s="13" t="s">
        <v>40</v>
      </c>
      <c r="K17" s="43">
        <v>7880.03</v>
      </c>
      <c r="L17" s="43">
        <v>10488.58</v>
      </c>
      <c r="M17" s="43">
        <v>7658.31</v>
      </c>
      <c r="N17" s="43">
        <v>10203.23</v>
      </c>
      <c r="O17" s="43">
        <v>6654.44</v>
      </c>
      <c r="P17" s="43">
        <v>9199.3700000000008</v>
      </c>
      <c r="Q17" s="43">
        <v>7604.82</v>
      </c>
      <c r="R17" s="43">
        <v>10134.33</v>
      </c>
      <c r="S17" s="43">
        <v>6614.11</v>
      </c>
      <c r="T17" s="43">
        <v>9143.6200000000008</v>
      </c>
      <c r="U17" s="43">
        <v>7552.07</v>
      </c>
      <c r="V17" s="43">
        <v>10066.34</v>
      </c>
      <c r="W17" s="43">
        <v>6574.26</v>
      </c>
      <c r="X17" s="43">
        <v>9088.5300000000007</v>
      </c>
    </row>
    <row r="18" spans="1:24" ht="15" thickBot="1">
      <c r="A18" s="6" t="s">
        <v>36</v>
      </c>
      <c r="B18" s="6" t="s">
        <v>37</v>
      </c>
      <c r="C18" s="12" t="s">
        <v>43</v>
      </c>
      <c r="D18" s="6" t="s">
        <v>39</v>
      </c>
      <c r="E18" s="7" t="s">
        <v>25</v>
      </c>
      <c r="F18" s="8">
        <v>1705601070071</v>
      </c>
      <c r="G18" s="8">
        <v>7891106909327</v>
      </c>
      <c r="H18" s="8">
        <v>538916010025901</v>
      </c>
      <c r="I18" s="7">
        <v>81577072</v>
      </c>
      <c r="J18" s="13" t="s">
        <v>40</v>
      </c>
      <c r="K18" s="43">
        <v>7880.03</v>
      </c>
      <c r="L18" s="43">
        <v>10488.58</v>
      </c>
      <c r="M18" s="43">
        <v>7658.31</v>
      </c>
      <c r="N18" s="43">
        <v>10203.23</v>
      </c>
      <c r="O18" s="43">
        <v>6654.44</v>
      </c>
      <c r="P18" s="43">
        <v>9199.3700000000008</v>
      </c>
      <c r="Q18" s="43">
        <v>7604.82</v>
      </c>
      <c r="R18" s="43">
        <v>10134.33</v>
      </c>
      <c r="S18" s="43">
        <v>6614.11</v>
      </c>
      <c r="T18" s="43">
        <v>9143.6200000000008</v>
      </c>
      <c r="U18" s="43">
        <v>7552.07</v>
      </c>
      <c r="V18" s="43">
        <v>10066.34</v>
      </c>
      <c r="W18" s="43">
        <v>6574.26</v>
      </c>
      <c r="X18" s="43">
        <v>9088.5300000000007</v>
      </c>
    </row>
    <row r="19" spans="1:24" ht="15" thickBot="1">
      <c r="A19" s="6" t="s">
        <v>36</v>
      </c>
      <c r="B19" s="6" t="s">
        <v>37</v>
      </c>
      <c r="C19" s="12" t="s">
        <v>44</v>
      </c>
      <c r="D19" s="6" t="s">
        <v>39</v>
      </c>
      <c r="E19" s="7" t="s">
        <v>25</v>
      </c>
      <c r="F19" s="8">
        <v>1705601070098</v>
      </c>
      <c r="G19" s="8">
        <v>7891106909341</v>
      </c>
      <c r="H19" s="8">
        <v>538916010026101</v>
      </c>
      <c r="I19" s="7">
        <v>81577080</v>
      </c>
      <c r="J19" s="13" t="s">
        <v>40</v>
      </c>
      <c r="K19" s="43">
        <v>7880.03</v>
      </c>
      <c r="L19" s="43">
        <v>10488.58</v>
      </c>
      <c r="M19" s="43">
        <v>7658.31</v>
      </c>
      <c r="N19" s="43">
        <v>10203.23</v>
      </c>
      <c r="O19" s="43">
        <v>6654.44</v>
      </c>
      <c r="P19" s="43">
        <v>9199.3700000000008</v>
      </c>
      <c r="Q19" s="43">
        <v>7604.82</v>
      </c>
      <c r="R19" s="43">
        <v>10134.33</v>
      </c>
      <c r="S19" s="43">
        <v>6614.11</v>
      </c>
      <c r="T19" s="43">
        <v>9143.6200000000008</v>
      </c>
      <c r="U19" s="43">
        <v>7552.07</v>
      </c>
      <c r="V19" s="43">
        <v>10066.34</v>
      </c>
      <c r="W19" s="43">
        <v>6574.26</v>
      </c>
      <c r="X19" s="43">
        <v>9088.5300000000007</v>
      </c>
    </row>
    <row r="20" spans="1:24" ht="15" thickBot="1">
      <c r="A20" s="6" t="s">
        <v>36</v>
      </c>
      <c r="B20" s="6" t="s">
        <v>37</v>
      </c>
      <c r="C20" s="12" t="s">
        <v>45</v>
      </c>
      <c r="D20" s="6" t="s">
        <v>39</v>
      </c>
      <c r="E20" s="7" t="s">
        <v>25</v>
      </c>
      <c r="F20" s="8">
        <v>1705601070063</v>
      </c>
      <c r="G20" s="8">
        <v>7891106909310</v>
      </c>
      <c r="H20" s="8">
        <v>538916010025801</v>
      </c>
      <c r="I20" s="7">
        <v>81577099</v>
      </c>
      <c r="J20" s="13" t="s">
        <v>40</v>
      </c>
      <c r="K20" s="43">
        <v>15760.07</v>
      </c>
      <c r="L20" s="43">
        <v>20977.18</v>
      </c>
      <c r="M20" s="43">
        <v>15316.62</v>
      </c>
      <c r="N20" s="43">
        <v>20406.46</v>
      </c>
      <c r="O20" s="43">
        <v>13308.87</v>
      </c>
      <c r="P20" s="43">
        <v>18398.73</v>
      </c>
      <c r="Q20" s="43">
        <v>15209.63</v>
      </c>
      <c r="R20" s="43">
        <v>20268.64</v>
      </c>
      <c r="S20" s="43">
        <v>13228.21</v>
      </c>
      <c r="T20" s="43">
        <v>18287.22</v>
      </c>
      <c r="U20" s="43">
        <v>15104.15</v>
      </c>
      <c r="V20" s="43">
        <v>20132.689999999999</v>
      </c>
      <c r="W20" s="43">
        <v>13148.52</v>
      </c>
      <c r="X20" s="43">
        <v>18177.060000000001</v>
      </c>
    </row>
    <row r="21" spans="1:24" ht="15" thickBot="1">
      <c r="A21" s="6" t="s">
        <v>36</v>
      </c>
      <c r="B21" s="6" t="s">
        <v>37</v>
      </c>
      <c r="C21" s="12" t="s">
        <v>46</v>
      </c>
      <c r="D21" s="6" t="s">
        <v>39</v>
      </c>
      <c r="E21" s="7" t="s">
        <v>25</v>
      </c>
      <c r="F21" s="8">
        <v>1705601070081</v>
      </c>
      <c r="G21" s="8">
        <v>7891106909334</v>
      </c>
      <c r="H21" s="8">
        <v>538916010026001</v>
      </c>
      <c r="I21" s="7">
        <v>81577110</v>
      </c>
      <c r="J21" s="13" t="s">
        <v>40</v>
      </c>
      <c r="K21" s="43">
        <v>15760.07</v>
      </c>
      <c r="L21" s="43">
        <v>20977.18</v>
      </c>
      <c r="M21" s="43">
        <v>15316.62</v>
      </c>
      <c r="N21" s="43">
        <v>20406.46</v>
      </c>
      <c r="O21" s="43">
        <v>13308.87</v>
      </c>
      <c r="P21" s="43">
        <v>18398.73</v>
      </c>
      <c r="Q21" s="43">
        <v>15209.63</v>
      </c>
      <c r="R21" s="43">
        <v>20268.64</v>
      </c>
      <c r="S21" s="43">
        <v>13228.21</v>
      </c>
      <c r="T21" s="43">
        <v>18287.22</v>
      </c>
      <c r="U21" s="43">
        <v>15104.15</v>
      </c>
      <c r="V21" s="43">
        <v>20132.689999999999</v>
      </c>
      <c r="W21" s="43">
        <v>13148.52</v>
      </c>
      <c r="X21" s="43">
        <v>18177.060000000001</v>
      </c>
    </row>
    <row r="22" spans="1:24" ht="15" thickBot="1">
      <c r="A22" s="6" t="s">
        <v>36</v>
      </c>
      <c r="B22" s="6" t="s">
        <v>37</v>
      </c>
      <c r="C22" s="12" t="s">
        <v>47</v>
      </c>
      <c r="D22" s="6" t="s">
        <v>39</v>
      </c>
      <c r="E22" s="7" t="s">
        <v>25</v>
      </c>
      <c r="F22" s="8">
        <v>1705601070101</v>
      </c>
      <c r="G22" s="8">
        <v>7891106909358</v>
      </c>
      <c r="H22" s="8">
        <v>538916010026201</v>
      </c>
      <c r="I22" s="7">
        <v>81577129</v>
      </c>
      <c r="J22" s="13" t="s">
        <v>40</v>
      </c>
      <c r="K22" s="43">
        <v>15760.07</v>
      </c>
      <c r="L22" s="43">
        <v>20977.18</v>
      </c>
      <c r="M22" s="43">
        <v>15316.62</v>
      </c>
      <c r="N22" s="43">
        <v>20406.46</v>
      </c>
      <c r="O22" s="43">
        <v>13308.87</v>
      </c>
      <c r="P22" s="43">
        <v>18398.73</v>
      </c>
      <c r="Q22" s="43">
        <v>15209.63</v>
      </c>
      <c r="R22" s="43">
        <v>20268.64</v>
      </c>
      <c r="S22" s="43">
        <v>13228.21</v>
      </c>
      <c r="T22" s="43">
        <v>18287.22</v>
      </c>
      <c r="U22" s="43">
        <v>15104.15</v>
      </c>
      <c r="V22" s="43">
        <v>20132.689999999999</v>
      </c>
      <c r="W22" s="43">
        <v>13148.52</v>
      </c>
      <c r="X22" s="43">
        <v>18177.060000000001</v>
      </c>
    </row>
    <row r="23" spans="1:24" ht="26.25" thickBot="1">
      <c r="A23" s="6" t="s">
        <v>48</v>
      </c>
      <c r="B23" s="6" t="s">
        <v>49</v>
      </c>
      <c r="C23" s="12" t="s">
        <v>50</v>
      </c>
      <c r="D23" s="6" t="s">
        <v>51</v>
      </c>
      <c r="E23" s="7" t="s">
        <v>25</v>
      </c>
      <c r="F23" s="8">
        <v>1705600850091</v>
      </c>
      <c r="G23" s="8">
        <v>7891106910712</v>
      </c>
      <c r="H23" s="8">
        <v>538912050012613</v>
      </c>
      <c r="I23" s="7">
        <v>80460090</v>
      </c>
      <c r="J23" s="13" t="s">
        <v>40</v>
      </c>
      <c r="K23" s="43">
        <v>60.83</v>
      </c>
      <c r="L23" s="43">
        <v>80.97</v>
      </c>
      <c r="M23" s="43">
        <v>59.12</v>
      </c>
      <c r="N23" s="43">
        <v>78.77</v>
      </c>
      <c r="O23" s="43">
        <v>51.37</v>
      </c>
      <c r="P23" s="43">
        <v>71.02</v>
      </c>
      <c r="Q23" s="43">
        <v>58.71</v>
      </c>
      <c r="R23" s="43">
        <v>78.239999999999995</v>
      </c>
      <c r="S23" s="43">
        <v>51.06</v>
      </c>
      <c r="T23" s="43">
        <v>70.59</v>
      </c>
      <c r="U23" s="43">
        <v>58.3</v>
      </c>
      <c r="V23" s="43">
        <v>77.709999999999994</v>
      </c>
      <c r="W23" s="43">
        <v>50.75</v>
      </c>
      <c r="X23" s="43">
        <v>70.16</v>
      </c>
    </row>
    <row r="24" spans="1:24" ht="26.25" thickBot="1">
      <c r="A24" s="6" t="s">
        <v>48</v>
      </c>
      <c r="B24" s="6" t="s">
        <v>49</v>
      </c>
      <c r="C24" s="12" t="s">
        <v>52</v>
      </c>
      <c r="D24" s="6" t="s">
        <v>51</v>
      </c>
      <c r="E24" s="7" t="s">
        <v>25</v>
      </c>
      <c r="F24" s="8">
        <v>1705600850014</v>
      </c>
      <c r="G24" s="8">
        <v>7795320050127</v>
      </c>
      <c r="H24" s="8">
        <v>538912050016413</v>
      </c>
      <c r="I24" s="7">
        <v>80460023</v>
      </c>
      <c r="J24" s="13" t="s">
        <v>40</v>
      </c>
      <c r="K24" s="43">
        <v>44.42</v>
      </c>
      <c r="L24" s="43">
        <v>59.12</v>
      </c>
      <c r="M24" s="43">
        <v>43.17</v>
      </c>
      <c r="N24" s="43">
        <v>57.52</v>
      </c>
      <c r="O24" s="43">
        <v>37.51</v>
      </c>
      <c r="P24" s="43">
        <v>51.86</v>
      </c>
      <c r="Q24" s="43">
        <v>42.87</v>
      </c>
      <c r="R24" s="43">
        <v>57.13</v>
      </c>
      <c r="S24" s="43">
        <v>37.28</v>
      </c>
      <c r="T24" s="43">
        <v>51.54</v>
      </c>
      <c r="U24" s="43">
        <v>42.57</v>
      </c>
      <c r="V24" s="43">
        <v>56.74</v>
      </c>
      <c r="W24" s="43">
        <v>37.06</v>
      </c>
      <c r="X24" s="43">
        <v>51.23</v>
      </c>
    </row>
    <row r="25" spans="1:24" ht="26.25" thickBot="1">
      <c r="A25" s="6" t="s">
        <v>48</v>
      </c>
      <c r="B25" s="6" t="s">
        <v>49</v>
      </c>
      <c r="C25" s="12" t="s">
        <v>53</v>
      </c>
      <c r="D25" s="6" t="s">
        <v>51</v>
      </c>
      <c r="E25" s="7" t="s">
        <v>25</v>
      </c>
      <c r="F25" s="8">
        <v>1705600850154</v>
      </c>
      <c r="G25" s="8">
        <v>7795320050646</v>
      </c>
      <c r="H25" s="8">
        <v>538912050012713</v>
      </c>
      <c r="I25" s="7">
        <v>80459882</v>
      </c>
      <c r="J25" s="13" t="s">
        <v>40</v>
      </c>
      <c r="K25" s="43">
        <v>56.89</v>
      </c>
      <c r="L25" s="43">
        <v>75.72</v>
      </c>
      <c r="M25" s="43">
        <v>55.29</v>
      </c>
      <c r="N25" s="43">
        <v>73.66</v>
      </c>
      <c r="O25" s="43">
        <v>48.04</v>
      </c>
      <c r="P25" s="43">
        <v>66.41</v>
      </c>
      <c r="Q25" s="43">
        <v>54.9</v>
      </c>
      <c r="R25" s="43">
        <v>73.16</v>
      </c>
      <c r="S25" s="43">
        <v>47.75</v>
      </c>
      <c r="T25" s="43">
        <v>66.010000000000005</v>
      </c>
      <c r="U25" s="43">
        <v>54.52</v>
      </c>
      <c r="V25" s="43">
        <v>72.67</v>
      </c>
      <c r="W25" s="43">
        <v>47.46</v>
      </c>
      <c r="X25" s="43">
        <v>65.61</v>
      </c>
    </row>
    <row r="26" spans="1:24" ht="51.75" thickBot="1">
      <c r="A26" s="6" t="s">
        <v>54</v>
      </c>
      <c r="B26" s="6" t="s">
        <v>55</v>
      </c>
      <c r="C26" s="12" t="s">
        <v>56</v>
      </c>
      <c r="D26" s="6" t="s">
        <v>57</v>
      </c>
      <c r="E26" s="7" t="s">
        <v>25</v>
      </c>
      <c r="F26" s="8">
        <v>1705601120011</v>
      </c>
      <c r="G26" s="8" t="s">
        <v>58</v>
      </c>
      <c r="H26" s="8">
        <v>538918020028517</v>
      </c>
      <c r="I26" s="7" t="s">
        <v>59</v>
      </c>
      <c r="J26" s="13" t="s">
        <v>40</v>
      </c>
      <c r="K26" s="43">
        <v>8.6300000000000008</v>
      </c>
      <c r="L26" s="43">
        <v>11.49</v>
      </c>
      <c r="M26" s="43">
        <v>8.39</v>
      </c>
      <c r="N26" s="43">
        <v>11.18</v>
      </c>
      <c r="O26" s="43">
        <v>7.29</v>
      </c>
      <c r="P26" s="43">
        <v>10.08</v>
      </c>
      <c r="Q26" s="43">
        <v>8.33</v>
      </c>
      <c r="R26" s="43">
        <v>11.1</v>
      </c>
      <c r="S26" s="43">
        <v>7.25</v>
      </c>
      <c r="T26" s="43">
        <v>10.02</v>
      </c>
      <c r="U26" s="43">
        <v>8.27</v>
      </c>
      <c r="V26" s="43">
        <v>11.02</v>
      </c>
      <c r="W26" s="43">
        <v>7.2</v>
      </c>
      <c r="X26" s="43">
        <v>9.9499999999999993</v>
      </c>
    </row>
    <row r="27" spans="1:24" ht="51.75" thickBot="1">
      <c r="A27" s="6" t="s">
        <v>54</v>
      </c>
      <c r="B27" s="6" t="s">
        <v>55</v>
      </c>
      <c r="C27" s="12" t="s">
        <v>60</v>
      </c>
      <c r="D27" s="6" t="s">
        <v>57</v>
      </c>
      <c r="E27" s="7" t="s">
        <v>25</v>
      </c>
      <c r="F27" s="8">
        <v>1705601120079</v>
      </c>
      <c r="G27" s="8" t="s">
        <v>61</v>
      </c>
      <c r="H27" s="8">
        <v>538917110028017</v>
      </c>
      <c r="I27" s="7" t="s">
        <v>62</v>
      </c>
      <c r="J27" s="13" t="s">
        <v>40</v>
      </c>
      <c r="K27" s="43">
        <v>10.86</v>
      </c>
      <c r="L27" s="43">
        <v>14.46</v>
      </c>
      <c r="M27" s="43">
        <v>10.55</v>
      </c>
      <c r="N27" s="43">
        <v>14.06</v>
      </c>
      <c r="O27" s="43">
        <v>9.17</v>
      </c>
      <c r="P27" s="43">
        <v>12.68</v>
      </c>
      <c r="Q27" s="43">
        <v>10.48</v>
      </c>
      <c r="R27" s="43">
        <v>13.97</v>
      </c>
      <c r="S27" s="43">
        <v>9.11</v>
      </c>
      <c r="T27" s="43">
        <v>12.59</v>
      </c>
      <c r="U27" s="43">
        <v>10.4</v>
      </c>
      <c r="V27" s="43">
        <v>13.86</v>
      </c>
      <c r="W27" s="43">
        <v>9.06</v>
      </c>
      <c r="X27" s="43">
        <v>12.52</v>
      </c>
    </row>
    <row r="28" spans="1:24" ht="51.75" thickBot="1">
      <c r="A28" s="6" t="s">
        <v>54</v>
      </c>
      <c r="B28" s="6" t="s">
        <v>55</v>
      </c>
      <c r="C28" s="12" t="s">
        <v>63</v>
      </c>
      <c r="D28" s="6" t="s">
        <v>57</v>
      </c>
      <c r="E28" s="7" t="s">
        <v>25</v>
      </c>
      <c r="F28" s="8">
        <v>1705601120036</v>
      </c>
      <c r="G28" s="8" t="s">
        <v>64</v>
      </c>
      <c r="H28" s="8">
        <v>538917110027917</v>
      </c>
      <c r="I28" s="7" t="s">
        <v>65</v>
      </c>
      <c r="J28" s="13" t="s">
        <v>40</v>
      </c>
      <c r="K28" s="43">
        <v>15.56</v>
      </c>
      <c r="L28" s="43">
        <v>20.71</v>
      </c>
      <c r="M28" s="43">
        <v>15.12</v>
      </c>
      <c r="N28" s="43">
        <v>20.14</v>
      </c>
      <c r="O28" s="43">
        <v>13.14</v>
      </c>
      <c r="P28" s="43">
        <v>18.170000000000002</v>
      </c>
      <c r="Q28" s="43">
        <v>15.01</v>
      </c>
      <c r="R28" s="43">
        <v>20</v>
      </c>
      <c r="S28" s="43">
        <v>13.06</v>
      </c>
      <c r="T28" s="43">
        <v>18.05</v>
      </c>
      <c r="U28" s="43">
        <v>14.91</v>
      </c>
      <c r="V28" s="43">
        <v>19.87</v>
      </c>
      <c r="W28" s="43">
        <v>12.98</v>
      </c>
      <c r="X28" s="43">
        <v>17.940000000000001</v>
      </c>
    </row>
    <row r="29" spans="1:24" ht="15" thickBot="1">
      <c r="A29" s="6" t="s">
        <v>66</v>
      </c>
      <c r="B29" s="6" t="s">
        <v>67</v>
      </c>
      <c r="C29" s="12" t="s">
        <v>68</v>
      </c>
      <c r="D29" s="6" t="s">
        <v>69</v>
      </c>
      <c r="E29" s="7" t="s">
        <v>25</v>
      </c>
      <c r="F29" s="8">
        <v>1705600880045</v>
      </c>
      <c r="G29" s="8">
        <v>7891106906890</v>
      </c>
      <c r="H29" s="8">
        <v>538912020009002</v>
      </c>
      <c r="I29" s="7">
        <v>81037329</v>
      </c>
      <c r="J29" s="13" t="s">
        <v>40</v>
      </c>
      <c r="K29" s="43">
        <v>130.93</v>
      </c>
      <c r="L29" s="43">
        <v>174.27</v>
      </c>
      <c r="M29" s="43">
        <v>127.25</v>
      </c>
      <c r="N29" s="43">
        <v>169.54</v>
      </c>
      <c r="O29" s="43">
        <v>110.57</v>
      </c>
      <c r="P29" s="43">
        <v>152.86000000000001</v>
      </c>
      <c r="Q29" s="43">
        <v>126.36</v>
      </c>
      <c r="R29" s="43">
        <v>168.39</v>
      </c>
      <c r="S29" s="43">
        <v>109.9</v>
      </c>
      <c r="T29" s="43">
        <v>151.93</v>
      </c>
      <c r="U29" s="43">
        <v>125.48</v>
      </c>
      <c r="V29" s="43">
        <v>167.26</v>
      </c>
      <c r="W29" s="43">
        <v>109.24</v>
      </c>
      <c r="X29" s="43">
        <v>151.02000000000001</v>
      </c>
    </row>
    <row r="30" spans="1:24" ht="51.75" thickBot="1">
      <c r="A30" s="6" t="s">
        <v>70</v>
      </c>
      <c r="B30" s="6" t="s">
        <v>71</v>
      </c>
      <c r="C30" s="12" t="s">
        <v>72</v>
      </c>
      <c r="D30" s="6" t="s">
        <v>73</v>
      </c>
      <c r="E30" s="7" t="s">
        <v>25</v>
      </c>
      <c r="F30" s="8">
        <v>1705600660037</v>
      </c>
      <c r="G30" s="8" t="s">
        <v>74</v>
      </c>
      <c r="H30" s="8">
        <v>538912050012813</v>
      </c>
      <c r="I30" s="7" t="s">
        <v>75</v>
      </c>
      <c r="J30" s="13" t="s">
        <v>26</v>
      </c>
      <c r="K30" s="43">
        <v>127.31</v>
      </c>
      <c r="L30" s="43">
        <v>176</v>
      </c>
      <c r="M30" s="43">
        <v>124.2</v>
      </c>
      <c r="N30" s="43">
        <v>171.7</v>
      </c>
      <c r="O30" s="43">
        <v>124.2</v>
      </c>
      <c r="P30" s="43">
        <v>171.7</v>
      </c>
      <c r="Q30" s="43">
        <v>123.45</v>
      </c>
      <c r="R30" s="43">
        <v>170.66</v>
      </c>
      <c r="S30" s="43">
        <v>123.45</v>
      </c>
      <c r="T30" s="43">
        <v>170.66</v>
      </c>
      <c r="U30" s="43">
        <v>122.7</v>
      </c>
      <c r="V30" s="43">
        <v>169.63</v>
      </c>
      <c r="W30" s="43">
        <v>122.7</v>
      </c>
      <c r="X30" s="43">
        <v>169.63</v>
      </c>
    </row>
    <row r="31" spans="1:24" ht="39" thickBot="1">
      <c r="A31" s="6" t="s">
        <v>70</v>
      </c>
      <c r="B31" s="6" t="s">
        <v>71</v>
      </c>
      <c r="C31" s="12" t="s">
        <v>76</v>
      </c>
      <c r="D31" s="6" t="s">
        <v>73</v>
      </c>
      <c r="E31" s="7" t="s">
        <v>25</v>
      </c>
      <c r="F31" s="8">
        <v>1705600660061</v>
      </c>
      <c r="G31" s="8" t="s">
        <v>77</v>
      </c>
      <c r="H31" s="8">
        <v>538912050012913</v>
      </c>
      <c r="I31" s="7">
        <v>85717324</v>
      </c>
      <c r="J31" s="13" t="s">
        <v>26</v>
      </c>
      <c r="K31" s="43">
        <v>239.73</v>
      </c>
      <c r="L31" s="43">
        <v>331.41</v>
      </c>
      <c r="M31" s="43">
        <v>233.88</v>
      </c>
      <c r="N31" s="43">
        <v>323.33</v>
      </c>
      <c r="O31" s="43">
        <v>233.88</v>
      </c>
      <c r="P31" s="43">
        <v>323.33</v>
      </c>
      <c r="Q31" s="43">
        <v>232.46</v>
      </c>
      <c r="R31" s="43">
        <v>321.36</v>
      </c>
      <c r="S31" s="43">
        <v>232.46</v>
      </c>
      <c r="T31" s="43">
        <v>321.36</v>
      </c>
      <c r="U31" s="43">
        <v>231.06</v>
      </c>
      <c r="V31" s="43">
        <v>319.43</v>
      </c>
      <c r="W31" s="43">
        <v>231.06</v>
      </c>
      <c r="X31" s="43">
        <v>319.43</v>
      </c>
    </row>
    <row r="32" spans="1:24" ht="26.25" thickBot="1">
      <c r="A32" s="6" t="s">
        <v>22</v>
      </c>
      <c r="B32" s="6" t="s">
        <v>78</v>
      </c>
      <c r="C32" s="12" t="s">
        <v>79</v>
      </c>
      <c r="D32" s="6" t="s">
        <v>80</v>
      </c>
      <c r="E32" s="7" t="s">
        <v>25</v>
      </c>
      <c r="F32" s="8">
        <v>1705600390013</v>
      </c>
      <c r="G32" s="8">
        <v>7891106904155</v>
      </c>
      <c r="H32" s="8">
        <v>538901901112314</v>
      </c>
      <c r="I32" s="7">
        <v>1976455</v>
      </c>
      <c r="J32" s="13" t="s">
        <v>26</v>
      </c>
      <c r="K32" s="43">
        <v>73.760000000000005</v>
      </c>
      <c r="L32" s="43">
        <v>101.97</v>
      </c>
      <c r="M32" s="43">
        <v>71.959999999999994</v>
      </c>
      <c r="N32" s="43">
        <v>99.48</v>
      </c>
      <c r="O32" s="43">
        <v>71.959999999999994</v>
      </c>
      <c r="P32" s="43">
        <v>99.48</v>
      </c>
      <c r="Q32" s="43">
        <v>71.52</v>
      </c>
      <c r="R32" s="43">
        <v>98.87</v>
      </c>
      <c r="S32" s="43">
        <v>71.52</v>
      </c>
      <c r="T32" s="43">
        <v>98.87</v>
      </c>
      <c r="U32" s="43">
        <v>71.09</v>
      </c>
      <c r="V32" s="43">
        <v>98.28</v>
      </c>
      <c r="W32" s="43">
        <v>71.09</v>
      </c>
      <c r="X32" s="43">
        <v>98.28</v>
      </c>
    </row>
    <row r="33" spans="1:24" ht="15" thickBot="1">
      <c r="A33" s="6" t="s">
        <v>54</v>
      </c>
      <c r="B33" s="6" t="s">
        <v>81</v>
      </c>
      <c r="C33" s="12" t="s">
        <v>82</v>
      </c>
      <c r="D33" s="6" t="s">
        <v>83</v>
      </c>
      <c r="E33" s="7" t="s">
        <v>25</v>
      </c>
      <c r="F33" s="8">
        <v>1705600050018</v>
      </c>
      <c r="G33" s="8">
        <v>7891106911788</v>
      </c>
      <c r="H33" s="8">
        <v>538900302118414</v>
      </c>
      <c r="I33" s="7">
        <v>10011698</v>
      </c>
      <c r="J33" s="13" t="s">
        <v>40</v>
      </c>
      <c r="K33" s="43">
        <v>6.01</v>
      </c>
      <c r="L33" s="43">
        <v>8</v>
      </c>
      <c r="M33" s="43">
        <v>5.84</v>
      </c>
      <c r="N33" s="43">
        <v>7.78</v>
      </c>
      <c r="O33" s="43">
        <v>5.07</v>
      </c>
      <c r="P33" s="43">
        <v>7.01</v>
      </c>
      <c r="Q33" s="43">
        <v>5.8</v>
      </c>
      <c r="R33" s="43">
        <v>7.73</v>
      </c>
      <c r="S33" s="43">
        <v>5.04</v>
      </c>
      <c r="T33" s="43">
        <v>6.97</v>
      </c>
      <c r="U33" s="43">
        <v>5.76</v>
      </c>
      <c r="V33" s="43">
        <v>7.68</v>
      </c>
      <c r="W33" s="43">
        <v>5.01</v>
      </c>
      <c r="X33" s="43">
        <v>6.93</v>
      </c>
    </row>
    <row r="34" spans="1:24" ht="39" thickBot="1">
      <c r="A34" s="6" t="s">
        <v>54</v>
      </c>
      <c r="B34" s="6" t="s">
        <v>484</v>
      </c>
      <c r="C34" s="12" t="s">
        <v>84</v>
      </c>
      <c r="D34" s="6" t="s">
        <v>85</v>
      </c>
      <c r="E34" s="7" t="s">
        <v>86</v>
      </c>
      <c r="F34" s="8">
        <v>1705600200281</v>
      </c>
      <c r="G34" s="8">
        <v>7891106908696</v>
      </c>
      <c r="H34" s="8">
        <v>538916010025205</v>
      </c>
      <c r="I34" s="7">
        <v>83919833</v>
      </c>
      <c r="J34" s="13" t="s">
        <v>40</v>
      </c>
      <c r="K34" s="43" t="s">
        <v>27</v>
      </c>
      <c r="L34" s="43" t="s">
        <v>27</v>
      </c>
      <c r="M34" s="43">
        <v>12.3</v>
      </c>
      <c r="N34" s="43">
        <v>16.39</v>
      </c>
      <c r="O34" s="43">
        <v>10.69</v>
      </c>
      <c r="P34" s="43">
        <v>14.78</v>
      </c>
      <c r="Q34" s="43">
        <v>12.21</v>
      </c>
      <c r="R34" s="43">
        <v>16.27</v>
      </c>
      <c r="S34" s="43">
        <v>10.62</v>
      </c>
      <c r="T34" s="43">
        <v>14.68</v>
      </c>
      <c r="U34" s="43">
        <v>12.13</v>
      </c>
      <c r="V34" s="43">
        <v>16.170000000000002</v>
      </c>
      <c r="W34" s="43">
        <v>10.56</v>
      </c>
      <c r="X34" s="43">
        <v>14.6</v>
      </c>
    </row>
    <row r="35" spans="1:24" ht="39" thickBot="1">
      <c r="A35" s="6" t="s">
        <v>54</v>
      </c>
      <c r="B35" s="6" t="s">
        <v>484</v>
      </c>
      <c r="C35" s="12" t="s">
        <v>87</v>
      </c>
      <c r="D35" s="6" t="s">
        <v>85</v>
      </c>
      <c r="E35" s="7" t="s">
        <v>86</v>
      </c>
      <c r="F35" s="8">
        <v>1705600200303</v>
      </c>
      <c r="G35" s="8">
        <v>7891106908719</v>
      </c>
      <c r="H35" s="8">
        <v>538916010025105</v>
      </c>
      <c r="I35" s="7">
        <v>81842035</v>
      </c>
      <c r="J35" s="13" t="s">
        <v>40</v>
      </c>
      <c r="K35" s="43" t="s">
        <v>27</v>
      </c>
      <c r="L35" s="43" t="s">
        <v>27</v>
      </c>
      <c r="M35" s="43">
        <v>67.34</v>
      </c>
      <c r="N35" s="43">
        <v>89.72</v>
      </c>
      <c r="O35" s="43">
        <v>58.51</v>
      </c>
      <c r="P35" s="43">
        <v>80.89</v>
      </c>
      <c r="Q35" s="43">
        <v>66.87</v>
      </c>
      <c r="R35" s="43">
        <v>89.11</v>
      </c>
      <c r="S35" s="43">
        <v>58.16</v>
      </c>
      <c r="T35" s="43">
        <v>80.400000000000006</v>
      </c>
      <c r="U35" s="43">
        <v>66.41</v>
      </c>
      <c r="V35" s="43">
        <v>88.52</v>
      </c>
      <c r="W35" s="43">
        <v>57.81</v>
      </c>
      <c r="X35" s="43">
        <v>79.92</v>
      </c>
    </row>
    <row r="36" spans="1:24" ht="15" thickBot="1">
      <c r="A36" s="6"/>
      <c r="B36" s="17" t="s">
        <v>88</v>
      </c>
      <c r="C36" s="20"/>
      <c r="D36" s="6"/>
      <c r="E36" s="7"/>
      <c r="F36" s="8"/>
      <c r="G36" s="8"/>
      <c r="H36" s="8"/>
      <c r="I36" s="7"/>
      <c r="J36" s="13"/>
      <c r="K36" s="43"/>
      <c r="L36" s="43" t="s">
        <v>27</v>
      </c>
      <c r="M36" s="43"/>
      <c r="N36" s="43">
        <v>3.5888</v>
      </c>
      <c r="O36" s="43"/>
      <c r="P36" s="43">
        <v>3.2355999999999998</v>
      </c>
      <c r="Q36" s="43"/>
      <c r="R36" s="43">
        <v>3.5644</v>
      </c>
      <c r="S36" s="43"/>
      <c r="T36" s="43">
        <v>3.2160000000000002</v>
      </c>
      <c r="U36" s="43"/>
      <c r="V36" s="43">
        <v>3.5407999999999999</v>
      </c>
      <c r="W36" s="43"/>
      <c r="X36" s="43">
        <v>3.1968000000000001</v>
      </c>
    </row>
    <row r="37" spans="1:24" ht="39" thickBot="1">
      <c r="A37" s="6" t="s">
        <v>54</v>
      </c>
      <c r="B37" s="6" t="s">
        <v>485</v>
      </c>
      <c r="C37" s="12" t="s">
        <v>89</v>
      </c>
      <c r="D37" s="6" t="s">
        <v>85</v>
      </c>
      <c r="E37" s="7" t="s">
        <v>86</v>
      </c>
      <c r="F37" s="8">
        <v>1705600200044</v>
      </c>
      <c r="G37" s="8">
        <v>7891106004213</v>
      </c>
      <c r="H37" s="8">
        <v>538902105115311</v>
      </c>
      <c r="I37" s="7">
        <v>4432960</v>
      </c>
      <c r="J37" s="13" t="s">
        <v>40</v>
      </c>
      <c r="K37" s="43" t="s">
        <v>27</v>
      </c>
      <c r="L37" s="43" t="s">
        <v>27</v>
      </c>
      <c r="M37" s="43">
        <v>65.62</v>
      </c>
      <c r="N37" s="43">
        <v>87.43</v>
      </c>
      <c r="O37" s="43">
        <v>57.02</v>
      </c>
      <c r="P37" s="43">
        <v>78.83</v>
      </c>
      <c r="Q37" s="43">
        <v>65.16</v>
      </c>
      <c r="R37" s="43">
        <v>86.83</v>
      </c>
      <c r="S37" s="43">
        <v>56.67</v>
      </c>
      <c r="T37" s="43">
        <v>78.34</v>
      </c>
      <c r="U37" s="43">
        <v>64.709999999999994</v>
      </c>
      <c r="V37" s="43">
        <v>86.25</v>
      </c>
      <c r="W37" s="43">
        <v>56.33</v>
      </c>
      <c r="X37" s="43">
        <v>77.87</v>
      </c>
    </row>
    <row r="38" spans="1:24" ht="15" thickBot="1">
      <c r="A38" s="17"/>
      <c r="B38" s="17" t="s">
        <v>90</v>
      </c>
      <c r="C38" s="18"/>
      <c r="D38" s="17"/>
      <c r="E38" s="17"/>
      <c r="F38" s="16"/>
      <c r="G38" s="16"/>
      <c r="H38" s="16"/>
      <c r="I38" s="17"/>
      <c r="J38" s="19"/>
      <c r="K38" s="43"/>
      <c r="L38" s="43" t="s">
        <v>27</v>
      </c>
      <c r="M38" s="44"/>
      <c r="N38" s="44">
        <v>8.7430000000000003</v>
      </c>
      <c r="O38" s="44"/>
      <c r="P38" s="44">
        <v>7.883</v>
      </c>
      <c r="Q38" s="44"/>
      <c r="R38" s="44">
        <v>8.6829999999999998</v>
      </c>
      <c r="S38" s="44"/>
      <c r="T38" s="44">
        <v>7.8340000000000005</v>
      </c>
      <c r="U38" s="44"/>
      <c r="V38" s="44">
        <v>8.625</v>
      </c>
      <c r="W38" s="44"/>
      <c r="X38" s="44">
        <v>7.7870000000000008</v>
      </c>
    </row>
    <row r="39" spans="1:24" ht="39" thickBot="1">
      <c r="A39" s="6" t="s">
        <v>54</v>
      </c>
      <c r="B39" s="6" t="s">
        <v>485</v>
      </c>
      <c r="C39" s="12" t="s">
        <v>91</v>
      </c>
      <c r="D39" s="6" t="s">
        <v>85</v>
      </c>
      <c r="E39" s="7" t="s">
        <v>86</v>
      </c>
      <c r="F39" s="8">
        <v>1705600200011</v>
      </c>
      <c r="G39" s="8">
        <v>7793640000143</v>
      </c>
      <c r="H39" s="8">
        <v>538902101111311</v>
      </c>
      <c r="I39" s="7">
        <v>4432952</v>
      </c>
      <c r="J39" s="13" t="s">
        <v>40</v>
      </c>
      <c r="K39" s="43" t="s">
        <v>27</v>
      </c>
      <c r="L39" s="43" t="s">
        <v>27</v>
      </c>
      <c r="M39" s="43">
        <v>12.3</v>
      </c>
      <c r="N39" s="43">
        <v>16.39</v>
      </c>
      <c r="O39" s="43">
        <v>10.69</v>
      </c>
      <c r="P39" s="43">
        <v>14.78</v>
      </c>
      <c r="Q39" s="43">
        <v>12.21</v>
      </c>
      <c r="R39" s="43">
        <v>16.27</v>
      </c>
      <c r="S39" s="43">
        <v>10.62</v>
      </c>
      <c r="T39" s="43">
        <v>14.68</v>
      </c>
      <c r="U39" s="43">
        <v>12.13</v>
      </c>
      <c r="V39" s="43">
        <v>16.170000000000002</v>
      </c>
      <c r="W39" s="43">
        <v>10.56</v>
      </c>
      <c r="X39" s="43">
        <v>14.6</v>
      </c>
    </row>
    <row r="40" spans="1:24" ht="39" thickBot="1">
      <c r="A40" s="6" t="s">
        <v>54</v>
      </c>
      <c r="B40" s="6" t="s">
        <v>92</v>
      </c>
      <c r="C40" s="12" t="s">
        <v>93</v>
      </c>
      <c r="D40" s="6" t="s">
        <v>94</v>
      </c>
      <c r="E40" s="7" t="s">
        <v>86</v>
      </c>
      <c r="F40" s="8">
        <v>1705601050054</v>
      </c>
      <c r="G40" s="8">
        <v>7891106910118</v>
      </c>
      <c r="H40" s="8">
        <v>538916030026617</v>
      </c>
      <c r="I40" s="7">
        <v>81841993</v>
      </c>
      <c r="J40" s="13" t="s">
        <v>40</v>
      </c>
      <c r="K40" s="43">
        <v>22.97</v>
      </c>
      <c r="L40" s="43">
        <v>30.57</v>
      </c>
      <c r="M40" s="43">
        <v>22.32</v>
      </c>
      <c r="N40" s="43">
        <v>29.74</v>
      </c>
      <c r="O40" s="43">
        <v>19.39</v>
      </c>
      <c r="P40" s="43">
        <v>26.81</v>
      </c>
      <c r="Q40" s="43">
        <v>22.16</v>
      </c>
      <c r="R40" s="43">
        <v>29.53</v>
      </c>
      <c r="S40" s="43">
        <v>19.28</v>
      </c>
      <c r="T40" s="43">
        <v>26.65</v>
      </c>
      <c r="U40" s="43">
        <v>22.01</v>
      </c>
      <c r="V40" s="43">
        <v>29.34</v>
      </c>
      <c r="W40" s="43">
        <v>19.16</v>
      </c>
      <c r="X40" s="43">
        <v>26.49</v>
      </c>
    </row>
    <row r="41" spans="1:24" ht="15" thickBot="1">
      <c r="A41" s="6"/>
      <c r="B41" s="17" t="s">
        <v>95</v>
      </c>
      <c r="C41" s="12"/>
      <c r="D41" s="6"/>
      <c r="E41" s="7"/>
      <c r="F41" s="8"/>
      <c r="G41" s="8"/>
      <c r="H41" s="8"/>
      <c r="I41" s="7"/>
      <c r="J41" s="13"/>
      <c r="K41" s="43"/>
      <c r="L41" s="43">
        <v>6.1139999999999999</v>
      </c>
      <c r="M41" s="43"/>
      <c r="N41" s="43">
        <v>5.9479999999999995</v>
      </c>
      <c r="O41" s="43"/>
      <c r="P41" s="43">
        <v>5.3620000000000001</v>
      </c>
      <c r="Q41" s="43"/>
      <c r="R41" s="43">
        <v>5.9060000000000006</v>
      </c>
      <c r="S41" s="43"/>
      <c r="T41" s="43">
        <v>5.33</v>
      </c>
      <c r="U41" s="43"/>
      <c r="V41" s="43">
        <v>5.8680000000000003</v>
      </c>
      <c r="W41" s="43"/>
      <c r="X41" s="43">
        <v>5.298</v>
      </c>
    </row>
    <row r="42" spans="1:24" ht="39" thickBot="1">
      <c r="A42" s="6" t="s">
        <v>54</v>
      </c>
      <c r="B42" s="6" t="s">
        <v>92</v>
      </c>
      <c r="C42" s="12" t="s">
        <v>96</v>
      </c>
      <c r="D42" s="6" t="s">
        <v>94</v>
      </c>
      <c r="E42" s="7" t="s">
        <v>86</v>
      </c>
      <c r="F42" s="8">
        <v>1705601050021</v>
      </c>
      <c r="G42" s="8">
        <v>7891106000888</v>
      </c>
      <c r="H42" s="8">
        <v>538916030026517</v>
      </c>
      <c r="I42" s="7">
        <v>4452686</v>
      </c>
      <c r="J42" s="13" t="s">
        <v>40</v>
      </c>
      <c r="K42" s="43">
        <v>268.13</v>
      </c>
      <c r="L42" s="43">
        <v>356.89</v>
      </c>
      <c r="M42" s="43">
        <v>260.58999999999997</v>
      </c>
      <c r="N42" s="43">
        <v>347.19</v>
      </c>
      <c r="O42" s="43">
        <v>226.43</v>
      </c>
      <c r="P42" s="43">
        <v>313.02999999999997</v>
      </c>
      <c r="Q42" s="43">
        <v>258.77</v>
      </c>
      <c r="R42" s="43">
        <v>344.84</v>
      </c>
      <c r="S42" s="43">
        <v>225.06</v>
      </c>
      <c r="T42" s="43">
        <v>311.13</v>
      </c>
      <c r="U42" s="43">
        <v>256.98</v>
      </c>
      <c r="V42" s="43">
        <v>342.53</v>
      </c>
      <c r="W42" s="43">
        <v>223.7</v>
      </c>
      <c r="X42" s="43">
        <v>309.25</v>
      </c>
    </row>
    <row r="43" spans="1:24" ht="15" thickBot="1">
      <c r="A43" s="6"/>
      <c r="B43" s="17" t="s">
        <v>95</v>
      </c>
      <c r="C43" s="20"/>
      <c r="D43" s="6"/>
      <c r="E43" s="7"/>
      <c r="F43" s="8"/>
      <c r="G43" s="8"/>
      <c r="H43" s="8"/>
      <c r="I43" s="7"/>
      <c r="J43" s="10"/>
      <c r="K43" s="43"/>
      <c r="L43" s="43">
        <v>7.1377999999999995</v>
      </c>
      <c r="M43" s="43"/>
      <c r="N43" s="43">
        <v>6.9437999999999995</v>
      </c>
      <c r="O43" s="43"/>
      <c r="P43" s="43">
        <v>6.2605999999999993</v>
      </c>
      <c r="Q43" s="43"/>
      <c r="R43" s="43">
        <v>6.8967999999999998</v>
      </c>
      <c r="S43" s="43"/>
      <c r="T43" s="43">
        <v>6.2225999999999999</v>
      </c>
      <c r="U43" s="43"/>
      <c r="V43" s="43">
        <v>6.8505999999999991</v>
      </c>
      <c r="W43" s="43"/>
      <c r="X43" s="43">
        <v>6.1849999999999996</v>
      </c>
    </row>
    <row r="44" spans="1:24" ht="15" thickBot="1">
      <c r="A44" s="6" t="s">
        <v>22</v>
      </c>
      <c r="B44" s="6" t="s">
        <v>486</v>
      </c>
      <c r="C44" s="12" t="s">
        <v>98</v>
      </c>
      <c r="D44" s="6" t="s">
        <v>85</v>
      </c>
      <c r="E44" s="7" t="s">
        <v>25</v>
      </c>
      <c r="F44" s="8">
        <v>1705600220037</v>
      </c>
      <c r="G44" s="8">
        <v>7891106001946</v>
      </c>
      <c r="H44" s="8">
        <v>538912050013013</v>
      </c>
      <c r="I44" s="7">
        <v>80667796</v>
      </c>
      <c r="J44" s="13" t="s">
        <v>40</v>
      </c>
      <c r="K44" s="43" t="s">
        <v>27</v>
      </c>
      <c r="L44" s="43" t="s">
        <v>27</v>
      </c>
      <c r="M44" s="43">
        <v>12.97</v>
      </c>
      <c r="N44" s="43">
        <v>17.28</v>
      </c>
      <c r="O44" s="43">
        <v>11.27</v>
      </c>
      <c r="P44" s="43">
        <v>15.58</v>
      </c>
      <c r="Q44" s="43">
        <v>12.88</v>
      </c>
      <c r="R44" s="43">
        <v>17.16</v>
      </c>
      <c r="S44" s="43">
        <v>11.2</v>
      </c>
      <c r="T44" s="43">
        <v>15.48</v>
      </c>
      <c r="U44" s="43">
        <v>12.79</v>
      </c>
      <c r="V44" s="43">
        <v>17.05</v>
      </c>
      <c r="W44" s="43">
        <v>11.13</v>
      </c>
      <c r="X44" s="43">
        <v>15.39</v>
      </c>
    </row>
    <row r="45" spans="1:24" ht="15" thickBot="1">
      <c r="A45" s="6" t="s">
        <v>22</v>
      </c>
      <c r="B45" s="6" t="s">
        <v>97</v>
      </c>
      <c r="C45" s="12" t="s">
        <v>99</v>
      </c>
      <c r="D45" s="6" t="s">
        <v>85</v>
      </c>
      <c r="E45" s="7" t="s">
        <v>25</v>
      </c>
      <c r="F45" s="8">
        <v>1705600220101</v>
      </c>
      <c r="G45" s="8">
        <v>7891106005616</v>
      </c>
      <c r="H45" s="8">
        <v>538912050013113</v>
      </c>
      <c r="I45" s="7">
        <v>80667664</v>
      </c>
      <c r="J45" s="13" t="s">
        <v>40</v>
      </c>
      <c r="K45" s="43">
        <v>39.28</v>
      </c>
      <c r="L45" s="43">
        <v>52.28</v>
      </c>
      <c r="M45" s="43">
        <v>38.17</v>
      </c>
      <c r="N45" s="43">
        <v>50.85</v>
      </c>
      <c r="O45" s="43">
        <v>33.17</v>
      </c>
      <c r="P45" s="43">
        <v>45.86</v>
      </c>
      <c r="Q45" s="43">
        <v>37.9</v>
      </c>
      <c r="R45" s="43">
        <v>50.51</v>
      </c>
      <c r="S45" s="43">
        <v>32.97</v>
      </c>
      <c r="T45" s="43">
        <v>45.58</v>
      </c>
      <c r="U45" s="43">
        <v>37.64</v>
      </c>
      <c r="V45" s="43">
        <v>50.17</v>
      </c>
      <c r="W45" s="43">
        <v>32.770000000000003</v>
      </c>
      <c r="X45" s="43">
        <v>45.3</v>
      </c>
    </row>
    <row r="46" spans="1:24" ht="26.25" thickBot="1">
      <c r="A46" s="6" t="s">
        <v>22</v>
      </c>
      <c r="B46" s="6" t="s">
        <v>100</v>
      </c>
      <c r="C46" s="12" t="s">
        <v>101</v>
      </c>
      <c r="D46" s="6" t="s">
        <v>102</v>
      </c>
      <c r="E46" s="7" t="s">
        <v>25</v>
      </c>
      <c r="F46" s="8">
        <v>1705600440010</v>
      </c>
      <c r="G46" s="8">
        <v>7891106904568</v>
      </c>
      <c r="H46" s="8">
        <v>538901001111311</v>
      </c>
      <c r="I46" s="7">
        <v>3157088</v>
      </c>
      <c r="J46" s="13" t="s">
        <v>26</v>
      </c>
      <c r="K46" s="43">
        <v>45.14</v>
      </c>
      <c r="L46" s="43">
        <v>62.4</v>
      </c>
      <c r="M46" s="43">
        <v>44.04</v>
      </c>
      <c r="N46" s="43">
        <v>60.88</v>
      </c>
      <c r="O46" s="43">
        <v>44.04</v>
      </c>
      <c r="P46" s="43">
        <v>60.88</v>
      </c>
      <c r="Q46" s="43">
        <v>43.77</v>
      </c>
      <c r="R46" s="43">
        <v>60.51</v>
      </c>
      <c r="S46" s="43">
        <v>43.77</v>
      </c>
      <c r="T46" s="43">
        <v>60.51</v>
      </c>
      <c r="U46" s="43">
        <v>43.51</v>
      </c>
      <c r="V46" s="43">
        <v>60.15</v>
      </c>
      <c r="W46" s="43">
        <v>43.51</v>
      </c>
      <c r="X46" s="43">
        <v>60.15</v>
      </c>
    </row>
    <row r="47" spans="1:24" ht="26.25" thickBot="1">
      <c r="A47" s="6" t="s">
        <v>36</v>
      </c>
      <c r="B47" s="6" t="s">
        <v>103</v>
      </c>
      <c r="C47" s="12" t="s">
        <v>104</v>
      </c>
      <c r="D47" s="6" t="s">
        <v>105</v>
      </c>
      <c r="E47" s="7" t="s">
        <v>25</v>
      </c>
      <c r="F47" s="8">
        <v>1705600310079</v>
      </c>
      <c r="G47" s="8">
        <v>7891106004329</v>
      </c>
      <c r="H47" s="8">
        <v>538912050013413</v>
      </c>
      <c r="I47" s="7">
        <v>81917818</v>
      </c>
      <c r="J47" s="13" t="s">
        <v>26</v>
      </c>
      <c r="K47" s="43">
        <v>182.6</v>
      </c>
      <c r="L47" s="43">
        <v>252.43</v>
      </c>
      <c r="M47" s="43">
        <v>178.15</v>
      </c>
      <c r="N47" s="43">
        <v>246.28</v>
      </c>
      <c r="O47" s="43">
        <v>178.15</v>
      </c>
      <c r="P47" s="43">
        <v>246.28</v>
      </c>
      <c r="Q47" s="43">
        <v>177.07</v>
      </c>
      <c r="R47" s="43">
        <v>244.79</v>
      </c>
      <c r="S47" s="43">
        <v>177.07</v>
      </c>
      <c r="T47" s="43">
        <v>244.79</v>
      </c>
      <c r="U47" s="43">
        <v>176</v>
      </c>
      <c r="V47" s="43">
        <v>243.31</v>
      </c>
      <c r="W47" s="43">
        <v>176</v>
      </c>
      <c r="X47" s="43">
        <v>243.31</v>
      </c>
    </row>
    <row r="48" spans="1:24" ht="26.25" thickBot="1">
      <c r="A48" s="6" t="s">
        <v>22</v>
      </c>
      <c r="B48" s="6" t="s">
        <v>103</v>
      </c>
      <c r="C48" s="12" t="s">
        <v>106</v>
      </c>
      <c r="D48" s="6" t="s">
        <v>105</v>
      </c>
      <c r="E48" s="7" t="s">
        <v>25</v>
      </c>
      <c r="F48" s="8">
        <v>1705600310011</v>
      </c>
      <c r="G48" s="8">
        <v>7891106003377</v>
      </c>
      <c r="H48" s="8">
        <v>538912050013213</v>
      </c>
      <c r="I48" s="7">
        <v>2734528</v>
      </c>
      <c r="J48" s="13" t="s">
        <v>26</v>
      </c>
      <c r="K48" s="43">
        <v>140.02000000000001</v>
      </c>
      <c r="L48" s="43">
        <v>193.57</v>
      </c>
      <c r="M48" s="43">
        <v>136.6</v>
      </c>
      <c r="N48" s="43">
        <v>188.84</v>
      </c>
      <c r="O48" s="43">
        <v>136.6</v>
      </c>
      <c r="P48" s="43">
        <v>188.84</v>
      </c>
      <c r="Q48" s="43">
        <v>135.77000000000001</v>
      </c>
      <c r="R48" s="43">
        <v>187.69</v>
      </c>
      <c r="S48" s="43">
        <v>135.77000000000001</v>
      </c>
      <c r="T48" s="43">
        <v>187.69</v>
      </c>
      <c r="U48" s="43">
        <v>134.94999999999999</v>
      </c>
      <c r="V48" s="43">
        <v>186.56</v>
      </c>
      <c r="W48" s="43">
        <v>134.94999999999999</v>
      </c>
      <c r="X48" s="43">
        <v>186.56</v>
      </c>
    </row>
    <row r="49" spans="1:24" ht="26.25" thickBot="1">
      <c r="A49" s="6" t="s">
        <v>22</v>
      </c>
      <c r="B49" s="6" t="s">
        <v>103</v>
      </c>
      <c r="C49" s="12" t="s">
        <v>107</v>
      </c>
      <c r="D49" s="6" t="s">
        <v>105</v>
      </c>
      <c r="E49" s="7" t="s">
        <v>25</v>
      </c>
      <c r="F49" s="8">
        <v>1705600310044</v>
      </c>
      <c r="G49" s="8">
        <v>7891106003384</v>
      </c>
      <c r="H49" s="8">
        <v>538912050013313</v>
      </c>
      <c r="I49" s="7">
        <v>2734536</v>
      </c>
      <c r="J49" s="13" t="s">
        <v>26</v>
      </c>
      <c r="K49" s="43">
        <v>177.15</v>
      </c>
      <c r="L49" s="43">
        <v>244.9</v>
      </c>
      <c r="M49" s="43">
        <v>172.83</v>
      </c>
      <c r="N49" s="43">
        <v>238.93</v>
      </c>
      <c r="O49" s="43">
        <v>172.83</v>
      </c>
      <c r="P49" s="43">
        <v>238.93</v>
      </c>
      <c r="Q49" s="43">
        <v>171.78</v>
      </c>
      <c r="R49" s="43">
        <v>237.48</v>
      </c>
      <c r="S49" s="43">
        <v>171.78</v>
      </c>
      <c r="T49" s="43">
        <v>237.48</v>
      </c>
      <c r="U49" s="43">
        <v>170.75</v>
      </c>
      <c r="V49" s="43">
        <v>236.05</v>
      </c>
      <c r="W49" s="43">
        <v>170.75</v>
      </c>
      <c r="X49" s="43">
        <v>236.05</v>
      </c>
    </row>
    <row r="50" spans="1:24" ht="26.25" thickBot="1">
      <c r="A50" s="6" t="s">
        <v>48</v>
      </c>
      <c r="B50" s="6" t="s">
        <v>108</v>
      </c>
      <c r="C50" s="12" t="s">
        <v>109</v>
      </c>
      <c r="D50" s="6" t="s">
        <v>110</v>
      </c>
      <c r="E50" s="7" t="s">
        <v>25</v>
      </c>
      <c r="F50" s="8">
        <v>1705600890040</v>
      </c>
      <c r="G50" s="8">
        <v>7898916010021</v>
      </c>
      <c r="H50" s="8">
        <v>538912050013513</v>
      </c>
      <c r="I50" s="7">
        <v>3282621</v>
      </c>
      <c r="J50" s="13" t="s">
        <v>40</v>
      </c>
      <c r="K50" s="43">
        <v>24.94</v>
      </c>
      <c r="L50" s="43">
        <v>33.200000000000003</v>
      </c>
      <c r="M50" s="43">
        <v>24.24</v>
      </c>
      <c r="N50" s="43">
        <v>32.299999999999997</v>
      </c>
      <c r="O50" s="43">
        <v>21.06</v>
      </c>
      <c r="P50" s="43">
        <v>29.11</v>
      </c>
      <c r="Q50" s="43">
        <v>24.07</v>
      </c>
      <c r="R50" s="43">
        <v>32.08</v>
      </c>
      <c r="S50" s="43">
        <v>20.93</v>
      </c>
      <c r="T50" s="43">
        <v>28.93</v>
      </c>
      <c r="U50" s="43">
        <v>23.9</v>
      </c>
      <c r="V50" s="43">
        <v>31.86</v>
      </c>
      <c r="W50" s="43">
        <v>20.81</v>
      </c>
      <c r="X50" s="43">
        <v>28.77</v>
      </c>
    </row>
    <row r="51" spans="1:24" ht="26.25" thickBot="1">
      <c r="A51" s="6" t="s">
        <v>48</v>
      </c>
      <c r="B51" s="6" t="s">
        <v>108</v>
      </c>
      <c r="C51" s="12" t="s">
        <v>111</v>
      </c>
      <c r="D51" s="6" t="s">
        <v>110</v>
      </c>
      <c r="E51" s="7" t="s">
        <v>25</v>
      </c>
      <c r="F51" s="8">
        <v>1705600890059</v>
      </c>
      <c r="G51" s="8">
        <v>7898916010052</v>
      </c>
      <c r="H51" s="8">
        <v>538912050013613</v>
      </c>
      <c r="I51" s="7">
        <v>80607652</v>
      </c>
      <c r="J51" s="13" t="s">
        <v>40</v>
      </c>
      <c r="K51" s="43">
        <v>49.91</v>
      </c>
      <c r="L51" s="43">
        <v>66.430000000000007</v>
      </c>
      <c r="M51" s="43">
        <v>48.51</v>
      </c>
      <c r="N51" s="43">
        <v>64.63</v>
      </c>
      <c r="O51" s="43">
        <v>42.15</v>
      </c>
      <c r="P51" s="43">
        <v>58.27</v>
      </c>
      <c r="Q51" s="43">
        <v>48.17</v>
      </c>
      <c r="R51" s="43">
        <v>64.19</v>
      </c>
      <c r="S51" s="43">
        <v>41.9</v>
      </c>
      <c r="T51" s="43">
        <v>57.92</v>
      </c>
      <c r="U51" s="43">
        <v>47.84</v>
      </c>
      <c r="V51" s="43">
        <v>63.77</v>
      </c>
      <c r="W51" s="43">
        <v>41.64</v>
      </c>
      <c r="X51" s="43">
        <v>57.56</v>
      </c>
    </row>
    <row r="52" spans="1:24" ht="26.25" thickBot="1">
      <c r="A52" s="6" t="s">
        <v>48</v>
      </c>
      <c r="B52" s="6" t="s">
        <v>108</v>
      </c>
      <c r="C52" s="12" t="s">
        <v>112</v>
      </c>
      <c r="D52" s="6" t="s">
        <v>110</v>
      </c>
      <c r="E52" s="7" t="s">
        <v>25</v>
      </c>
      <c r="F52" s="8">
        <v>1705600890024</v>
      </c>
      <c r="G52" s="8">
        <v>7795320008791</v>
      </c>
      <c r="H52" s="8">
        <v>538912050012513</v>
      </c>
      <c r="I52" s="7">
        <v>80459904</v>
      </c>
      <c r="J52" s="13" t="s">
        <v>40</v>
      </c>
      <c r="K52" s="43">
        <v>49.94</v>
      </c>
      <c r="L52" s="43">
        <v>66.47</v>
      </c>
      <c r="M52" s="43">
        <v>48.53</v>
      </c>
      <c r="N52" s="43">
        <v>64.66</v>
      </c>
      <c r="O52" s="43">
        <v>42.17</v>
      </c>
      <c r="P52" s="43">
        <v>58.3</v>
      </c>
      <c r="Q52" s="43">
        <v>48.19</v>
      </c>
      <c r="R52" s="43">
        <v>64.22</v>
      </c>
      <c r="S52" s="43">
        <v>41.91</v>
      </c>
      <c r="T52" s="43">
        <v>57.94</v>
      </c>
      <c r="U52" s="43">
        <v>47.86</v>
      </c>
      <c r="V52" s="43">
        <v>63.79</v>
      </c>
      <c r="W52" s="43">
        <v>41.66</v>
      </c>
      <c r="X52" s="43">
        <v>57.59</v>
      </c>
    </row>
    <row r="53" spans="1:24" ht="26.25" thickBot="1">
      <c r="A53" s="6" t="s">
        <v>54</v>
      </c>
      <c r="B53" s="6" t="s">
        <v>113</v>
      </c>
      <c r="C53" s="12" t="s">
        <v>114</v>
      </c>
      <c r="D53" s="6" t="s">
        <v>115</v>
      </c>
      <c r="E53" s="7" t="s">
        <v>25</v>
      </c>
      <c r="F53" s="8">
        <v>1705600230032</v>
      </c>
      <c r="G53" s="8">
        <v>7891106000956</v>
      </c>
      <c r="H53" s="8">
        <v>538912020009303</v>
      </c>
      <c r="I53" s="7">
        <v>11873239</v>
      </c>
      <c r="J53" s="13" t="s">
        <v>40</v>
      </c>
      <c r="K53" s="43">
        <v>26.63</v>
      </c>
      <c r="L53" s="43">
        <v>35.450000000000003</v>
      </c>
      <c r="M53" s="43">
        <v>25.88</v>
      </c>
      <c r="N53" s="43">
        <v>34.479999999999997</v>
      </c>
      <c r="O53" s="43">
        <v>22.49</v>
      </c>
      <c r="P53" s="43">
        <v>31.09</v>
      </c>
      <c r="Q53" s="43">
        <v>25.7</v>
      </c>
      <c r="R53" s="43">
        <v>34.25</v>
      </c>
      <c r="S53" s="43">
        <v>22.35</v>
      </c>
      <c r="T53" s="43">
        <v>30.9</v>
      </c>
      <c r="U53" s="43">
        <v>25.52</v>
      </c>
      <c r="V53" s="43">
        <v>34.020000000000003</v>
      </c>
      <c r="W53" s="43">
        <v>22.22</v>
      </c>
      <c r="X53" s="43">
        <v>30.72</v>
      </c>
    </row>
    <row r="54" spans="1:24" ht="90" thickBot="1">
      <c r="A54" s="6" t="s">
        <v>54</v>
      </c>
      <c r="B54" s="6" t="s">
        <v>116</v>
      </c>
      <c r="C54" s="12" t="s">
        <v>117</v>
      </c>
      <c r="D54" s="6" t="s">
        <v>118</v>
      </c>
      <c r="E54" s="7" t="s">
        <v>119</v>
      </c>
      <c r="F54" s="8">
        <v>1705600170072</v>
      </c>
      <c r="G54" s="8">
        <v>7891106909457</v>
      </c>
      <c r="H54" s="8" t="s">
        <v>120</v>
      </c>
      <c r="I54" s="7">
        <v>4439752</v>
      </c>
      <c r="J54" s="13" t="s">
        <v>40</v>
      </c>
      <c r="K54" s="43">
        <v>25.58</v>
      </c>
      <c r="L54" s="43">
        <v>34.049999999999997</v>
      </c>
      <c r="M54" s="43">
        <v>24.86</v>
      </c>
      <c r="N54" s="43">
        <v>33.119999999999997</v>
      </c>
      <c r="O54" s="43">
        <v>21.6</v>
      </c>
      <c r="P54" s="43">
        <v>29.86</v>
      </c>
      <c r="Q54" s="43">
        <v>24.69</v>
      </c>
      <c r="R54" s="43">
        <v>32.9</v>
      </c>
      <c r="S54" s="43">
        <v>21.47</v>
      </c>
      <c r="T54" s="43">
        <v>29.68</v>
      </c>
      <c r="U54" s="43">
        <v>24.52</v>
      </c>
      <c r="V54" s="43">
        <v>32.68</v>
      </c>
      <c r="W54" s="43">
        <v>21.34</v>
      </c>
      <c r="X54" s="43">
        <v>29.5</v>
      </c>
    </row>
    <row r="55" spans="1:24" ht="15" thickBot="1">
      <c r="A55" s="6" t="s">
        <v>54</v>
      </c>
      <c r="B55" s="6" t="s">
        <v>121</v>
      </c>
      <c r="C55" s="12" t="s">
        <v>122</v>
      </c>
      <c r="D55" s="6" t="s">
        <v>123</v>
      </c>
      <c r="E55" s="7" t="s">
        <v>25</v>
      </c>
      <c r="F55" s="8">
        <v>1705600030025</v>
      </c>
      <c r="G55" s="8">
        <v>7891106006316</v>
      </c>
      <c r="H55" s="8">
        <v>538900401116411</v>
      </c>
      <c r="I55" s="7">
        <v>81663890</v>
      </c>
      <c r="J55" s="13" t="s">
        <v>40</v>
      </c>
      <c r="K55" s="43">
        <v>19.03</v>
      </c>
      <c r="L55" s="43">
        <v>25.33</v>
      </c>
      <c r="M55" s="43">
        <v>18.489999999999998</v>
      </c>
      <c r="N55" s="43">
        <v>24.63</v>
      </c>
      <c r="O55" s="43">
        <v>16.07</v>
      </c>
      <c r="P55" s="43">
        <v>22.22</v>
      </c>
      <c r="Q55" s="43">
        <v>18.36</v>
      </c>
      <c r="R55" s="43">
        <v>24.47</v>
      </c>
      <c r="S55" s="43">
        <v>15.97</v>
      </c>
      <c r="T55" s="43">
        <v>22.08</v>
      </c>
      <c r="U55" s="43">
        <v>18.23</v>
      </c>
      <c r="V55" s="43">
        <v>24.3</v>
      </c>
      <c r="W55" s="43">
        <v>15.87</v>
      </c>
      <c r="X55" s="43">
        <v>21.94</v>
      </c>
    </row>
    <row r="56" spans="1:24" ht="26.25" thickBot="1">
      <c r="A56" s="6" t="s">
        <v>48</v>
      </c>
      <c r="B56" s="6" t="s">
        <v>124</v>
      </c>
      <c r="C56" s="12" t="s">
        <v>125</v>
      </c>
      <c r="D56" s="6" t="s">
        <v>126</v>
      </c>
      <c r="E56" s="7" t="s">
        <v>25</v>
      </c>
      <c r="F56" s="8">
        <v>1705600810012</v>
      </c>
      <c r="G56" s="8">
        <v>7795320000849</v>
      </c>
      <c r="H56" s="8">
        <v>538912050013713</v>
      </c>
      <c r="I56" s="7">
        <v>80459912</v>
      </c>
      <c r="J56" s="13" t="s">
        <v>40</v>
      </c>
      <c r="K56" s="43">
        <v>12.35</v>
      </c>
      <c r="L56" s="43">
        <v>16.440000000000001</v>
      </c>
      <c r="M56" s="43">
        <v>12</v>
      </c>
      <c r="N56" s="43">
        <v>15.99</v>
      </c>
      <c r="O56" s="43">
        <v>10.43</v>
      </c>
      <c r="P56" s="43">
        <v>14.42</v>
      </c>
      <c r="Q56" s="43">
        <v>11.92</v>
      </c>
      <c r="R56" s="43">
        <v>15.88</v>
      </c>
      <c r="S56" s="43">
        <v>10.36</v>
      </c>
      <c r="T56" s="43">
        <v>14.32</v>
      </c>
      <c r="U56" s="43">
        <v>11.83</v>
      </c>
      <c r="V56" s="43">
        <v>15.77</v>
      </c>
      <c r="W56" s="43">
        <v>10.3</v>
      </c>
      <c r="X56" s="43">
        <v>14.24</v>
      </c>
    </row>
    <row r="57" spans="1:24" ht="26.25" thickBot="1">
      <c r="A57" s="6" t="s">
        <v>48</v>
      </c>
      <c r="B57" s="6" t="s">
        <v>124</v>
      </c>
      <c r="C57" s="12" t="s">
        <v>127</v>
      </c>
      <c r="D57" s="6" t="s">
        <v>126</v>
      </c>
      <c r="E57" s="7" t="s">
        <v>25</v>
      </c>
      <c r="F57" s="8">
        <v>1705600810020</v>
      </c>
      <c r="G57" s="8">
        <v>7795320050011</v>
      </c>
      <c r="H57" s="8">
        <v>538912050013813</v>
      </c>
      <c r="I57" s="7">
        <v>80459939</v>
      </c>
      <c r="J57" s="13" t="s">
        <v>40</v>
      </c>
      <c r="K57" s="43">
        <v>22.18</v>
      </c>
      <c r="L57" s="43">
        <v>29.52</v>
      </c>
      <c r="M57" s="43">
        <v>21.56</v>
      </c>
      <c r="N57" s="43">
        <v>28.72</v>
      </c>
      <c r="O57" s="43">
        <v>18.73</v>
      </c>
      <c r="P57" s="43">
        <v>25.89</v>
      </c>
      <c r="Q57" s="43">
        <v>21.41</v>
      </c>
      <c r="R57" s="43">
        <v>28.53</v>
      </c>
      <c r="S57" s="43">
        <v>18.62</v>
      </c>
      <c r="T57" s="43">
        <v>25.74</v>
      </c>
      <c r="U57" s="43">
        <v>21.26</v>
      </c>
      <c r="V57" s="43">
        <v>28.34</v>
      </c>
      <c r="W57" s="43">
        <v>18.510000000000002</v>
      </c>
      <c r="X57" s="43">
        <v>25.59</v>
      </c>
    </row>
    <row r="58" spans="1:24" ht="39" thickBot="1">
      <c r="A58" s="6" t="s">
        <v>66</v>
      </c>
      <c r="B58" s="6" t="s">
        <v>487</v>
      </c>
      <c r="C58" s="12" t="s">
        <v>128</v>
      </c>
      <c r="D58" s="6" t="s">
        <v>129</v>
      </c>
      <c r="E58" s="7" t="s">
        <v>25</v>
      </c>
      <c r="F58" s="8">
        <v>1705600530036</v>
      </c>
      <c r="G58" s="8">
        <v>7891106903974</v>
      </c>
      <c r="H58" s="8">
        <v>538912040011712</v>
      </c>
      <c r="I58" s="7" t="s">
        <v>130</v>
      </c>
      <c r="J58" s="13" t="s">
        <v>26</v>
      </c>
      <c r="K58" s="43" t="s">
        <v>27</v>
      </c>
      <c r="L58" s="43" t="s">
        <v>27</v>
      </c>
      <c r="M58" s="43">
        <v>5668.85</v>
      </c>
      <c r="N58" s="43">
        <v>7836.85</v>
      </c>
      <c r="O58" s="43">
        <v>5668.85</v>
      </c>
      <c r="P58" s="43">
        <v>7836.85</v>
      </c>
      <c r="Q58" s="43">
        <v>5634.49</v>
      </c>
      <c r="R58" s="43">
        <v>7789.35</v>
      </c>
      <c r="S58" s="43">
        <v>5634.49</v>
      </c>
      <c r="T58" s="43">
        <v>7789.35</v>
      </c>
      <c r="U58" s="43">
        <v>5600.55</v>
      </c>
      <c r="V58" s="43">
        <v>7742.43</v>
      </c>
      <c r="W58" s="43">
        <v>5600.55</v>
      </c>
      <c r="X58" s="43">
        <v>7742.43</v>
      </c>
    </row>
    <row r="59" spans="1:24" ht="39" thickBot="1">
      <c r="A59" s="6" t="s">
        <v>48</v>
      </c>
      <c r="B59" s="6" t="s">
        <v>131</v>
      </c>
      <c r="C59" s="12" t="s">
        <v>132</v>
      </c>
      <c r="D59" s="6" t="s">
        <v>133</v>
      </c>
      <c r="E59" s="7" t="s">
        <v>25</v>
      </c>
      <c r="F59" s="8">
        <v>1705600960022</v>
      </c>
      <c r="G59" s="8">
        <v>7795320008807</v>
      </c>
      <c r="H59" s="8">
        <v>538912120021013</v>
      </c>
      <c r="I59" s="7">
        <v>80459955</v>
      </c>
      <c r="J59" s="13" t="s">
        <v>40</v>
      </c>
      <c r="K59" s="43">
        <v>22.56</v>
      </c>
      <c r="L59" s="43">
        <v>30.03</v>
      </c>
      <c r="M59" s="43">
        <v>21.93</v>
      </c>
      <c r="N59" s="43">
        <v>29.22</v>
      </c>
      <c r="O59" s="43">
        <v>19.059999999999999</v>
      </c>
      <c r="P59" s="43">
        <v>26.35</v>
      </c>
      <c r="Q59" s="43">
        <v>21.78</v>
      </c>
      <c r="R59" s="43">
        <v>29.02</v>
      </c>
      <c r="S59" s="43">
        <v>18.940000000000001</v>
      </c>
      <c r="T59" s="43">
        <v>26.18</v>
      </c>
      <c r="U59" s="43">
        <v>21.63</v>
      </c>
      <c r="V59" s="43">
        <v>28.83</v>
      </c>
      <c r="W59" s="43">
        <v>18.829999999999998</v>
      </c>
      <c r="X59" s="43">
        <v>26.03</v>
      </c>
    </row>
    <row r="60" spans="1:24" ht="15" thickBot="1">
      <c r="A60" s="6" t="s">
        <v>70</v>
      </c>
      <c r="B60" s="6" t="s">
        <v>134</v>
      </c>
      <c r="C60" s="12" t="s">
        <v>135</v>
      </c>
      <c r="D60" s="6" t="s">
        <v>136</v>
      </c>
      <c r="E60" s="7" t="s">
        <v>25</v>
      </c>
      <c r="F60" s="8">
        <v>1705600370063</v>
      </c>
      <c r="G60" s="8">
        <v>7891106904148</v>
      </c>
      <c r="H60" s="8">
        <v>538900802153316</v>
      </c>
      <c r="I60" s="7">
        <v>64034465</v>
      </c>
      <c r="J60" s="13" t="s">
        <v>26</v>
      </c>
      <c r="K60" s="43">
        <v>513.16</v>
      </c>
      <c r="L60" s="43">
        <v>709.41</v>
      </c>
      <c r="M60" s="43">
        <v>500.64</v>
      </c>
      <c r="N60" s="43">
        <v>692.11</v>
      </c>
      <c r="O60" s="43">
        <v>500.64</v>
      </c>
      <c r="P60" s="43">
        <v>692.11</v>
      </c>
      <c r="Q60" s="43">
        <v>497.61</v>
      </c>
      <c r="R60" s="43">
        <v>687.92</v>
      </c>
      <c r="S60" s="43">
        <v>497.61</v>
      </c>
      <c r="T60" s="43">
        <v>687.92</v>
      </c>
      <c r="U60" s="43">
        <v>494.61</v>
      </c>
      <c r="V60" s="43">
        <v>683.77</v>
      </c>
      <c r="W60" s="43">
        <v>494.61</v>
      </c>
      <c r="X60" s="43">
        <v>683.77</v>
      </c>
    </row>
    <row r="61" spans="1:24" ht="39" thickBot="1">
      <c r="A61" s="6" t="s">
        <v>54</v>
      </c>
      <c r="B61" s="6" t="s">
        <v>137</v>
      </c>
      <c r="C61" s="12" t="s">
        <v>138</v>
      </c>
      <c r="D61" s="6" t="s">
        <v>139</v>
      </c>
      <c r="E61" s="7" t="s">
        <v>86</v>
      </c>
      <c r="F61" s="8">
        <v>1705600150020</v>
      </c>
      <c r="G61" s="8">
        <v>7891106900775</v>
      </c>
      <c r="H61" s="8">
        <v>538902202110418</v>
      </c>
      <c r="I61" s="7">
        <v>56993286</v>
      </c>
      <c r="J61" s="13" t="s">
        <v>40</v>
      </c>
      <c r="K61" s="43">
        <v>117.33</v>
      </c>
      <c r="L61" s="43">
        <v>156.16999999999999</v>
      </c>
      <c r="M61" s="43">
        <v>114.03</v>
      </c>
      <c r="N61" s="43">
        <v>151.91999999999999</v>
      </c>
      <c r="O61" s="43">
        <v>99.08</v>
      </c>
      <c r="P61" s="43">
        <v>136.97</v>
      </c>
      <c r="Q61" s="43">
        <v>113.23</v>
      </c>
      <c r="R61" s="43">
        <v>150.88999999999999</v>
      </c>
      <c r="S61" s="43">
        <v>98.48</v>
      </c>
      <c r="T61" s="43">
        <v>136.13999999999999</v>
      </c>
      <c r="U61" s="43">
        <v>112.45</v>
      </c>
      <c r="V61" s="43">
        <v>149.88999999999999</v>
      </c>
      <c r="W61" s="43">
        <v>97.89</v>
      </c>
      <c r="X61" s="43">
        <v>135.33000000000001</v>
      </c>
    </row>
    <row r="62" spans="1:24" ht="15" thickBot="1">
      <c r="A62" s="23"/>
      <c r="B62" s="17" t="s">
        <v>140</v>
      </c>
      <c r="C62" s="21"/>
      <c r="D62" s="23"/>
      <c r="E62" s="23"/>
      <c r="F62" s="22"/>
      <c r="G62" s="22"/>
      <c r="H62" s="22"/>
      <c r="I62" s="23"/>
      <c r="J62" s="24"/>
      <c r="K62" s="43"/>
      <c r="L62" s="44">
        <v>6.2467999999999995</v>
      </c>
      <c r="M62" s="44"/>
      <c r="N62" s="44">
        <v>6.0767999999999995</v>
      </c>
      <c r="O62" s="44"/>
      <c r="P62" s="44">
        <v>5.4787999999999997</v>
      </c>
      <c r="Q62" s="44"/>
      <c r="R62" s="44">
        <v>6.0355999999999996</v>
      </c>
      <c r="S62" s="44"/>
      <c r="T62" s="44">
        <v>5.4455999999999998</v>
      </c>
      <c r="U62" s="44"/>
      <c r="V62" s="44">
        <v>5.9955999999999996</v>
      </c>
      <c r="W62" s="44"/>
      <c r="X62" s="44">
        <v>5.4132000000000007</v>
      </c>
    </row>
    <row r="63" spans="1:24" ht="15" thickBot="1">
      <c r="A63" s="6" t="s">
        <v>54</v>
      </c>
      <c r="B63" s="6" t="s">
        <v>141</v>
      </c>
      <c r="C63" s="12" t="s">
        <v>142</v>
      </c>
      <c r="D63" s="6" t="s">
        <v>143</v>
      </c>
      <c r="E63" s="7" t="s">
        <v>25</v>
      </c>
      <c r="F63" s="8">
        <v>1705601020015</v>
      </c>
      <c r="G63" s="8">
        <v>7891106900591</v>
      </c>
      <c r="H63" s="8">
        <v>538915070023917</v>
      </c>
      <c r="I63" s="7">
        <v>11873263</v>
      </c>
      <c r="J63" s="13" t="s">
        <v>40</v>
      </c>
      <c r="K63" s="43">
        <v>13.95</v>
      </c>
      <c r="L63" s="43">
        <v>18.57</v>
      </c>
      <c r="M63" s="43">
        <v>13.56</v>
      </c>
      <c r="N63" s="43">
        <v>18.07</v>
      </c>
      <c r="O63" s="43">
        <v>11.78</v>
      </c>
      <c r="P63" s="43">
        <v>16.29</v>
      </c>
      <c r="Q63" s="43">
        <v>13.47</v>
      </c>
      <c r="R63" s="43">
        <v>17.95</v>
      </c>
      <c r="S63" s="43">
        <v>11.71</v>
      </c>
      <c r="T63" s="43">
        <v>16.190000000000001</v>
      </c>
      <c r="U63" s="43">
        <v>13.37</v>
      </c>
      <c r="V63" s="43">
        <v>17.82</v>
      </c>
      <c r="W63" s="43">
        <v>11.64</v>
      </c>
      <c r="X63" s="43">
        <v>16.09</v>
      </c>
    </row>
    <row r="64" spans="1:24" ht="26.25" thickBot="1">
      <c r="A64" s="6" t="s">
        <v>54</v>
      </c>
      <c r="B64" s="6" t="s">
        <v>141</v>
      </c>
      <c r="C64" s="12" t="s">
        <v>144</v>
      </c>
      <c r="D64" s="6" t="s">
        <v>143</v>
      </c>
      <c r="E64" s="7" t="s">
        <v>25</v>
      </c>
      <c r="F64" s="8">
        <v>1705601020074</v>
      </c>
      <c r="G64" s="8">
        <v>7891106900898</v>
      </c>
      <c r="H64" s="8">
        <v>538915070024117</v>
      </c>
      <c r="I64" s="7">
        <v>80655339</v>
      </c>
      <c r="J64" s="13" t="s">
        <v>40</v>
      </c>
      <c r="K64" s="43">
        <v>20.58</v>
      </c>
      <c r="L64" s="43">
        <v>27.39</v>
      </c>
      <c r="M64" s="43">
        <v>20</v>
      </c>
      <c r="N64" s="43">
        <v>26.65</v>
      </c>
      <c r="O64" s="43">
        <v>17.38</v>
      </c>
      <c r="P64" s="43">
        <v>24.03</v>
      </c>
      <c r="Q64" s="43">
        <v>19.86</v>
      </c>
      <c r="R64" s="43">
        <v>26.47</v>
      </c>
      <c r="S64" s="43">
        <v>17.27</v>
      </c>
      <c r="T64" s="43">
        <v>23.87</v>
      </c>
      <c r="U64" s="43">
        <v>19.72</v>
      </c>
      <c r="V64" s="43">
        <v>26.29</v>
      </c>
      <c r="W64" s="43">
        <v>17.170000000000002</v>
      </c>
      <c r="X64" s="43">
        <v>23.74</v>
      </c>
    </row>
    <row r="65" spans="1:24" ht="26.25" thickBot="1">
      <c r="A65" s="6" t="s">
        <v>54</v>
      </c>
      <c r="B65" s="6" t="s">
        <v>141</v>
      </c>
      <c r="C65" s="12" t="s">
        <v>145</v>
      </c>
      <c r="D65" s="6" t="s">
        <v>143</v>
      </c>
      <c r="E65" s="7" t="s">
        <v>25</v>
      </c>
      <c r="F65" s="8">
        <v>1705601020066</v>
      </c>
      <c r="G65" s="8">
        <v>7891106900614</v>
      </c>
      <c r="H65" s="8">
        <v>538915070024017</v>
      </c>
      <c r="I65" s="7">
        <v>80655347</v>
      </c>
      <c r="J65" s="13" t="s">
        <v>40</v>
      </c>
      <c r="K65" s="43">
        <v>31.02</v>
      </c>
      <c r="L65" s="43">
        <v>41.29</v>
      </c>
      <c r="M65" s="43">
        <v>30.15</v>
      </c>
      <c r="N65" s="43">
        <v>40.17</v>
      </c>
      <c r="O65" s="43">
        <v>26.2</v>
      </c>
      <c r="P65" s="43">
        <v>36.22</v>
      </c>
      <c r="Q65" s="43">
        <v>29.94</v>
      </c>
      <c r="R65" s="43">
        <v>39.9</v>
      </c>
      <c r="S65" s="43">
        <v>26.04</v>
      </c>
      <c r="T65" s="43">
        <v>36</v>
      </c>
      <c r="U65" s="43">
        <v>29.73</v>
      </c>
      <c r="V65" s="43">
        <v>39.630000000000003</v>
      </c>
      <c r="W65" s="43">
        <v>25.88</v>
      </c>
      <c r="X65" s="43">
        <v>35.78</v>
      </c>
    </row>
    <row r="66" spans="1:24" ht="39" thickBot="1">
      <c r="A66" s="6" t="s">
        <v>22</v>
      </c>
      <c r="B66" s="6" t="s">
        <v>146</v>
      </c>
      <c r="C66" s="12" t="s">
        <v>147</v>
      </c>
      <c r="D66" s="6" t="s">
        <v>148</v>
      </c>
      <c r="E66" s="7" t="s">
        <v>25</v>
      </c>
      <c r="F66" s="8">
        <v>1705600540015</v>
      </c>
      <c r="G66" s="8">
        <v>7891106905886</v>
      </c>
      <c r="H66" s="8">
        <v>538912050014113</v>
      </c>
      <c r="I66" s="7">
        <v>55475</v>
      </c>
      <c r="J66" s="13" t="s">
        <v>26</v>
      </c>
      <c r="K66" s="43">
        <v>7.8</v>
      </c>
      <c r="L66" s="43">
        <v>10.78</v>
      </c>
      <c r="M66" s="43">
        <v>7.61</v>
      </c>
      <c r="N66" s="43">
        <v>10.52</v>
      </c>
      <c r="O66" s="43">
        <v>7.61</v>
      </c>
      <c r="P66" s="43">
        <v>10.52</v>
      </c>
      <c r="Q66" s="43">
        <v>7.56</v>
      </c>
      <c r="R66" s="43">
        <v>10.45</v>
      </c>
      <c r="S66" s="43">
        <v>7.56</v>
      </c>
      <c r="T66" s="43">
        <v>10.45</v>
      </c>
      <c r="U66" s="43">
        <v>7.52</v>
      </c>
      <c r="V66" s="43">
        <v>10.4</v>
      </c>
      <c r="W66" s="43">
        <v>7.52</v>
      </c>
      <c r="X66" s="43">
        <v>10.4</v>
      </c>
    </row>
    <row r="67" spans="1:24" ht="26.25" thickBot="1">
      <c r="A67" s="6" t="s">
        <v>36</v>
      </c>
      <c r="B67" s="6" t="s">
        <v>149</v>
      </c>
      <c r="C67" s="12" t="s">
        <v>361</v>
      </c>
      <c r="D67" s="6" t="s">
        <v>150</v>
      </c>
      <c r="E67" s="7" t="s">
        <v>25</v>
      </c>
      <c r="F67" s="8">
        <v>1705601030304</v>
      </c>
      <c r="G67" s="8">
        <v>7891106006897</v>
      </c>
      <c r="H67" s="8">
        <v>538915100024917</v>
      </c>
      <c r="I67" s="7">
        <v>81722219</v>
      </c>
      <c r="J67" s="13" t="s">
        <v>26</v>
      </c>
      <c r="K67" s="43">
        <v>136.38999999999999</v>
      </c>
      <c r="L67" s="43" t="s">
        <v>27</v>
      </c>
      <c r="M67" s="43">
        <v>133.06</v>
      </c>
      <c r="N67" s="43" t="s">
        <v>27</v>
      </c>
      <c r="O67" s="43">
        <v>133.06</v>
      </c>
      <c r="P67" s="43" t="s">
        <v>27</v>
      </c>
      <c r="Q67" s="43">
        <v>132.25</v>
      </c>
      <c r="R67" s="43" t="s">
        <v>27</v>
      </c>
      <c r="S67" s="43">
        <v>132.25</v>
      </c>
      <c r="T67" s="43" t="s">
        <v>27</v>
      </c>
      <c r="U67" s="43">
        <v>131.46</v>
      </c>
      <c r="V67" s="43" t="s">
        <v>27</v>
      </c>
      <c r="W67" s="43">
        <v>131.46</v>
      </c>
      <c r="X67" s="43" t="s">
        <v>27</v>
      </c>
    </row>
    <row r="68" spans="1:24" ht="26.25" thickBot="1">
      <c r="A68" s="6" t="s">
        <v>36</v>
      </c>
      <c r="B68" s="6" t="s">
        <v>149</v>
      </c>
      <c r="C68" s="12" t="s">
        <v>362</v>
      </c>
      <c r="D68" s="6" t="s">
        <v>150</v>
      </c>
      <c r="E68" s="7" t="s">
        <v>25</v>
      </c>
      <c r="F68" s="8">
        <v>1705601030290</v>
      </c>
      <c r="G68" s="8">
        <v>7891106006903</v>
      </c>
      <c r="H68" s="8">
        <v>538915100025017</v>
      </c>
      <c r="I68" s="7">
        <v>81722243</v>
      </c>
      <c r="J68" s="13" t="s">
        <v>26</v>
      </c>
      <c r="K68" s="43">
        <v>234.67</v>
      </c>
      <c r="L68" s="43" t="s">
        <v>27</v>
      </c>
      <c r="M68" s="43">
        <v>228.95</v>
      </c>
      <c r="N68" s="43" t="s">
        <v>27</v>
      </c>
      <c r="O68" s="43">
        <v>228.95</v>
      </c>
      <c r="P68" s="43" t="s">
        <v>27</v>
      </c>
      <c r="Q68" s="43">
        <v>227.56</v>
      </c>
      <c r="R68" s="43" t="s">
        <v>27</v>
      </c>
      <c r="S68" s="43">
        <v>227.56</v>
      </c>
      <c r="T68" s="43" t="s">
        <v>27</v>
      </c>
      <c r="U68" s="43">
        <v>226.19</v>
      </c>
      <c r="V68" s="43" t="s">
        <v>27</v>
      </c>
      <c r="W68" s="43">
        <v>226.19</v>
      </c>
      <c r="X68" s="43" t="s">
        <v>27</v>
      </c>
    </row>
    <row r="69" spans="1:24" ht="26.25" thickBot="1">
      <c r="A69" s="6" t="s">
        <v>22</v>
      </c>
      <c r="B69" s="6" t="s">
        <v>488</v>
      </c>
      <c r="C69" s="12" t="s">
        <v>151</v>
      </c>
      <c r="D69" s="6" t="s">
        <v>152</v>
      </c>
      <c r="E69" s="7" t="s">
        <v>25</v>
      </c>
      <c r="F69" s="8">
        <v>1705601030398</v>
      </c>
      <c r="G69" s="8">
        <v>7891106001038</v>
      </c>
      <c r="H69" s="8">
        <v>538915100024717</v>
      </c>
      <c r="I69" s="7">
        <v>80907592</v>
      </c>
      <c r="J69" s="13" t="s">
        <v>26</v>
      </c>
      <c r="K69" s="43" t="s">
        <v>27</v>
      </c>
      <c r="L69" s="43" t="s">
        <v>27</v>
      </c>
      <c r="M69" s="43">
        <v>114.68</v>
      </c>
      <c r="N69" s="43">
        <v>158.54</v>
      </c>
      <c r="O69" s="43">
        <v>114.68</v>
      </c>
      <c r="P69" s="43">
        <v>158.54</v>
      </c>
      <c r="Q69" s="43">
        <v>113.98</v>
      </c>
      <c r="R69" s="43">
        <v>157.57</v>
      </c>
      <c r="S69" s="43">
        <v>113.98</v>
      </c>
      <c r="T69" s="43">
        <v>157.57</v>
      </c>
      <c r="U69" s="43">
        <v>113.3</v>
      </c>
      <c r="V69" s="43">
        <v>156.63</v>
      </c>
      <c r="W69" s="43">
        <v>113.3</v>
      </c>
      <c r="X69" s="43">
        <v>156.63</v>
      </c>
    </row>
    <row r="70" spans="1:24" ht="26.25" thickBot="1">
      <c r="A70" s="6" t="s">
        <v>22</v>
      </c>
      <c r="B70" s="6" t="s">
        <v>488</v>
      </c>
      <c r="C70" s="12" t="s">
        <v>153</v>
      </c>
      <c r="D70" s="6" t="s">
        <v>152</v>
      </c>
      <c r="E70" s="7" t="s">
        <v>25</v>
      </c>
      <c r="F70" s="8">
        <v>1705601030401</v>
      </c>
      <c r="G70" s="8">
        <v>7891106001045</v>
      </c>
      <c r="H70" s="8">
        <v>538915100024817</v>
      </c>
      <c r="I70" s="7">
        <v>80907789</v>
      </c>
      <c r="J70" s="13" t="s">
        <v>26</v>
      </c>
      <c r="K70" s="43" t="s">
        <v>27</v>
      </c>
      <c r="L70" s="43" t="s">
        <v>27</v>
      </c>
      <c r="M70" s="43">
        <v>234.27</v>
      </c>
      <c r="N70" s="43">
        <v>323.86</v>
      </c>
      <c r="O70" s="43">
        <v>234.27</v>
      </c>
      <c r="P70" s="43">
        <v>323.86</v>
      </c>
      <c r="Q70" s="43">
        <v>232.85</v>
      </c>
      <c r="R70" s="43">
        <v>321.89999999999998</v>
      </c>
      <c r="S70" s="43">
        <v>232.85</v>
      </c>
      <c r="T70" s="43">
        <v>321.89999999999998</v>
      </c>
      <c r="U70" s="43">
        <v>231.45</v>
      </c>
      <c r="V70" s="43">
        <v>319.97000000000003</v>
      </c>
      <c r="W70" s="43">
        <v>231.45</v>
      </c>
      <c r="X70" s="43">
        <v>319.97000000000003</v>
      </c>
    </row>
    <row r="71" spans="1:24" ht="51.75" thickBot="1">
      <c r="A71" s="6" t="s">
        <v>22</v>
      </c>
      <c r="B71" s="6" t="s">
        <v>489</v>
      </c>
      <c r="C71" s="12" t="s">
        <v>155</v>
      </c>
      <c r="D71" s="6" t="s">
        <v>156</v>
      </c>
      <c r="E71" s="7" t="s">
        <v>25</v>
      </c>
      <c r="F71" s="8">
        <v>1705601030258</v>
      </c>
      <c r="G71" s="8">
        <v>7891106005623</v>
      </c>
      <c r="H71" s="8">
        <v>538915100024317</v>
      </c>
      <c r="I71" s="7">
        <v>80770651</v>
      </c>
      <c r="J71" s="13" t="s">
        <v>26</v>
      </c>
      <c r="K71" s="43" t="s">
        <v>27</v>
      </c>
      <c r="L71" s="43" t="s">
        <v>27</v>
      </c>
      <c r="M71" s="43">
        <v>65.48</v>
      </c>
      <c r="N71" s="43">
        <v>90.52</v>
      </c>
      <c r="O71" s="43">
        <v>65.48</v>
      </c>
      <c r="P71" s="43">
        <v>90.52</v>
      </c>
      <c r="Q71" s="43">
        <v>65.08</v>
      </c>
      <c r="R71" s="43">
        <v>89.97</v>
      </c>
      <c r="S71" s="43">
        <v>65.08</v>
      </c>
      <c r="T71" s="43">
        <v>89.97</v>
      </c>
      <c r="U71" s="43">
        <v>64.69</v>
      </c>
      <c r="V71" s="43">
        <v>89.43</v>
      </c>
      <c r="W71" s="43">
        <v>64.69</v>
      </c>
      <c r="X71" s="43">
        <v>89.43</v>
      </c>
    </row>
    <row r="72" spans="1:24" ht="51.75" thickBot="1">
      <c r="A72" s="6" t="s">
        <v>22</v>
      </c>
      <c r="B72" s="6" t="s">
        <v>489</v>
      </c>
      <c r="C72" s="12" t="s">
        <v>157</v>
      </c>
      <c r="D72" s="6" t="s">
        <v>156</v>
      </c>
      <c r="E72" s="7" t="s">
        <v>25</v>
      </c>
      <c r="F72" s="8">
        <v>1705601030266</v>
      </c>
      <c r="G72" s="8">
        <v>7891106006798</v>
      </c>
      <c r="H72" s="8">
        <v>538915100024417</v>
      </c>
      <c r="I72" s="7">
        <v>80770643</v>
      </c>
      <c r="J72" s="13" t="s">
        <v>26</v>
      </c>
      <c r="K72" s="43" t="s">
        <v>27</v>
      </c>
      <c r="L72" s="43" t="s">
        <v>27</v>
      </c>
      <c r="M72" s="43">
        <v>152.78</v>
      </c>
      <c r="N72" s="43">
        <v>211.21</v>
      </c>
      <c r="O72" s="43">
        <v>152.78</v>
      </c>
      <c r="P72" s="43">
        <v>211.21</v>
      </c>
      <c r="Q72" s="43">
        <v>151.85</v>
      </c>
      <c r="R72" s="43">
        <v>209.92</v>
      </c>
      <c r="S72" s="43">
        <v>151.85</v>
      </c>
      <c r="T72" s="43">
        <v>209.92</v>
      </c>
      <c r="U72" s="43">
        <v>150.94</v>
      </c>
      <c r="V72" s="43">
        <v>208.67</v>
      </c>
      <c r="W72" s="43">
        <v>150.94</v>
      </c>
      <c r="X72" s="43">
        <v>208.67</v>
      </c>
    </row>
    <row r="73" spans="1:24" ht="51.75" thickBot="1">
      <c r="A73" s="6" t="s">
        <v>22</v>
      </c>
      <c r="B73" s="6" t="s">
        <v>154</v>
      </c>
      <c r="C73" s="12" t="s">
        <v>158</v>
      </c>
      <c r="D73" s="6" t="s">
        <v>156</v>
      </c>
      <c r="E73" s="7" t="s">
        <v>25</v>
      </c>
      <c r="F73" s="8">
        <v>1705601030320</v>
      </c>
      <c r="G73" s="8">
        <v>7891106904544</v>
      </c>
      <c r="H73" s="8">
        <v>538915100024517</v>
      </c>
      <c r="I73" s="7">
        <v>82343807</v>
      </c>
      <c r="J73" s="13" t="s">
        <v>26</v>
      </c>
      <c r="K73" s="43">
        <v>102.76</v>
      </c>
      <c r="L73" s="43">
        <v>142.06</v>
      </c>
      <c r="M73" s="43">
        <v>100.25</v>
      </c>
      <c r="N73" s="43">
        <v>138.59</v>
      </c>
      <c r="O73" s="43">
        <v>100.25</v>
      </c>
      <c r="P73" s="43">
        <v>138.59</v>
      </c>
      <c r="Q73" s="43">
        <v>99.64</v>
      </c>
      <c r="R73" s="43">
        <v>137.75</v>
      </c>
      <c r="S73" s="43">
        <v>99.64</v>
      </c>
      <c r="T73" s="43">
        <v>137.75</v>
      </c>
      <c r="U73" s="43">
        <v>99.04</v>
      </c>
      <c r="V73" s="43">
        <v>136.91999999999999</v>
      </c>
      <c r="W73" s="43">
        <v>99.04</v>
      </c>
      <c r="X73" s="43">
        <v>136.91999999999999</v>
      </c>
    </row>
    <row r="74" spans="1:24" ht="51.75" thickBot="1">
      <c r="A74" s="6" t="s">
        <v>22</v>
      </c>
      <c r="B74" s="6" t="s">
        <v>154</v>
      </c>
      <c r="C74" s="12" t="s">
        <v>159</v>
      </c>
      <c r="D74" s="6" t="s">
        <v>156</v>
      </c>
      <c r="E74" s="7" t="s">
        <v>25</v>
      </c>
      <c r="F74" s="8">
        <v>1705601030339</v>
      </c>
      <c r="G74" s="8">
        <v>7891106005630</v>
      </c>
      <c r="H74" s="8">
        <v>538915100024617</v>
      </c>
      <c r="I74" s="7">
        <v>82749757</v>
      </c>
      <c r="J74" s="13" t="s">
        <v>26</v>
      </c>
      <c r="K74" s="43">
        <v>239.73</v>
      </c>
      <c r="L74" s="43">
        <v>331.41</v>
      </c>
      <c r="M74" s="43">
        <v>233.88</v>
      </c>
      <c r="N74" s="43">
        <v>323.33</v>
      </c>
      <c r="O74" s="43">
        <v>233.88</v>
      </c>
      <c r="P74" s="43">
        <v>323.33</v>
      </c>
      <c r="Q74" s="43">
        <v>232.46</v>
      </c>
      <c r="R74" s="43">
        <v>321.36</v>
      </c>
      <c r="S74" s="43">
        <v>232.46</v>
      </c>
      <c r="T74" s="43">
        <v>321.36</v>
      </c>
      <c r="U74" s="43">
        <v>231.06</v>
      </c>
      <c r="V74" s="43">
        <v>319.43</v>
      </c>
      <c r="W74" s="43">
        <v>231.06</v>
      </c>
      <c r="X74" s="43">
        <v>319.43</v>
      </c>
    </row>
    <row r="75" spans="1:24" ht="51.75" thickBot="1">
      <c r="A75" s="6" t="s">
        <v>54</v>
      </c>
      <c r="B75" s="6" t="s">
        <v>160</v>
      </c>
      <c r="C75" s="12" t="s">
        <v>161</v>
      </c>
      <c r="D75" s="6" t="s">
        <v>162</v>
      </c>
      <c r="E75" s="7" t="s">
        <v>25</v>
      </c>
      <c r="F75" s="8">
        <v>1705601100019</v>
      </c>
      <c r="G75" s="8" t="s">
        <v>163</v>
      </c>
      <c r="H75" s="8">
        <v>538917110028217</v>
      </c>
      <c r="I75" s="7" t="s">
        <v>164</v>
      </c>
      <c r="J75" s="13" t="s">
        <v>40</v>
      </c>
      <c r="K75" s="43">
        <v>19.38</v>
      </c>
      <c r="L75" s="43">
        <v>25.8</v>
      </c>
      <c r="M75" s="43">
        <v>18.829999999999998</v>
      </c>
      <c r="N75" s="43">
        <v>25.09</v>
      </c>
      <c r="O75" s="43">
        <v>16.36</v>
      </c>
      <c r="P75" s="43">
        <v>22.62</v>
      </c>
      <c r="Q75" s="43">
        <v>18.7</v>
      </c>
      <c r="R75" s="43">
        <v>24.92</v>
      </c>
      <c r="S75" s="43">
        <v>16.260000000000002</v>
      </c>
      <c r="T75" s="43">
        <v>22.48</v>
      </c>
      <c r="U75" s="43">
        <v>18.57</v>
      </c>
      <c r="V75" s="43">
        <v>24.75</v>
      </c>
      <c r="W75" s="43">
        <v>16.16</v>
      </c>
      <c r="X75" s="43">
        <v>22.34</v>
      </c>
    </row>
    <row r="76" spans="1:24" ht="51.75" thickBot="1">
      <c r="A76" s="6" t="s">
        <v>54</v>
      </c>
      <c r="B76" s="6" t="s">
        <v>160</v>
      </c>
      <c r="C76" s="12" t="s">
        <v>165</v>
      </c>
      <c r="D76" s="6" t="s">
        <v>162</v>
      </c>
      <c r="E76" s="7" t="s">
        <v>25</v>
      </c>
      <c r="F76" s="8">
        <v>1705601100027</v>
      </c>
      <c r="G76" s="8" t="s">
        <v>166</v>
      </c>
      <c r="H76" s="8">
        <v>538917110028317</v>
      </c>
      <c r="I76" s="7" t="s">
        <v>167</v>
      </c>
      <c r="J76" s="13" t="s">
        <v>40</v>
      </c>
      <c r="K76" s="43">
        <v>38.76</v>
      </c>
      <c r="L76" s="43">
        <v>51.59</v>
      </c>
      <c r="M76" s="43">
        <v>37.67</v>
      </c>
      <c r="N76" s="43">
        <v>50.19</v>
      </c>
      <c r="O76" s="43">
        <v>32.729999999999997</v>
      </c>
      <c r="P76" s="43">
        <v>45.25</v>
      </c>
      <c r="Q76" s="43">
        <v>37.409999999999997</v>
      </c>
      <c r="R76" s="43">
        <v>49.85</v>
      </c>
      <c r="S76" s="43">
        <v>32.53</v>
      </c>
      <c r="T76" s="43">
        <v>44.97</v>
      </c>
      <c r="U76" s="43">
        <v>37.15</v>
      </c>
      <c r="V76" s="43">
        <v>49.52</v>
      </c>
      <c r="W76" s="43">
        <v>32.340000000000003</v>
      </c>
      <c r="X76" s="43">
        <v>44.71</v>
      </c>
    </row>
    <row r="77" spans="1:24" ht="51.75" thickBot="1">
      <c r="A77" s="6" t="s">
        <v>54</v>
      </c>
      <c r="B77" s="6" t="s">
        <v>160</v>
      </c>
      <c r="C77" s="12" t="s">
        <v>168</v>
      </c>
      <c r="D77" s="6" t="s">
        <v>162</v>
      </c>
      <c r="E77" s="7" t="s">
        <v>25</v>
      </c>
      <c r="F77" s="8">
        <v>1705601100035</v>
      </c>
      <c r="G77" s="8" t="s">
        <v>169</v>
      </c>
      <c r="H77" s="8">
        <v>538917110028417</v>
      </c>
      <c r="I77" s="7" t="s">
        <v>170</v>
      </c>
      <c r="J77" s="13" t="s">
        <v>40</v>
      </c>
      <c r="K77" s="43">
        <v>35.61</v>
      </c>
      <c r="L77" s="43">
        <v>47.4</v>
      </c>
      <c r="M77" s="43">
        <v>34.61</v>
      </c>
      <c r="N77" s="43">
        <v>46.11</v>
      </c>
      <c r="O77" s="43">
        <v>30.07</v>
      </c>
      <c r="P77" s="43">
        <v>41.57</v>
      </c>
      <c r="Q77" s="43">
        <v>34.369999999999997</v>
      </c>
      <c r="R77" s="43">
        <v>45.8</v>
      </c>
      <c r="S77" s="43">
        <v>29.89</v>
      </c>
      <c r="T77" s="43">
        <v>41.32</v>
      </c>
      <c r="U77" s="43">
        <v>34.130000000000003</v>
      </c>
      <c r="V77" s="43">
        <v>45.49</v>
      </c>
      <c r="W77" s="43">
        <v>29.71</v>
      </c>
      <c r="X77" s="43">
        <v>41.07</v>
      </c>
    </row>
    <row r="78" spans="1:24" ht="39" thickBot="1">
      <c r="A78" s="6" t="s">
        <v>54</v>
      </c>
      <c r="B78" s="6" t="s">
        <v>363</v>
      </c>
      <c r="C78" s="12" t="s">
        <v>171</v>
      </c>
      <c r="D78" s="6" t="s">
        <v>172</v>
      </c>
      <c r="E78" s="7" t="s">
        <v>25</v>
      </c>
      <c r="F78" s="8">
        <v>1002901880010</v>
      </c>
      <c r="G78" s="8">
        <v>7897337712903</v>
      </c>
      <c r="H78" s="8">
        <v>525515110018617</v>
      </c>
      <c r="I78" s="7">
        <v>84578363</v>
      </c>
      <c r="J78" s="13" t="s">
        <v>40</v>
      </c>
      <c r="K78" s="43">
        <v>33.64</v>
      </c>
      <c r="L78" s="43">
        <v>44.78</v>
      </c>
      <c r="M78" s="43">
        <v>32.69</v>
      </c>
      <c r="N78" s="43">
        <v>43.55</v>
      </c>
      <c r="O78" s="43">
        <v>28.4</v>
      </c>
      <c r="P78" s="43">
        <v>39.26</v>
      </c>
      <c r="Q78" s="43">
        <v>32.46</v>
      </c>
      <c r="R78" s="43">
        <v>43.26</v>
      </c>
      <c r="S78" s="43">
        <v>28.23</v>
      </c>
      <c r="T78" s="43">
        <v>39.03</v>
      </c>
      <c r="U78" s="43">
        <v>32.24</v>
      </c>
      <c r="V78" s="43">
        <v>42.97</v>
      </c>
      <c r="W78" s="43">
        <v>28.06</v>
      </c>
      <c r="X78" s="43">
        <v>38.79</v>
      </c>
    </row>
    <row r="79" spans="1:24" ht="39" thickBot="1">
      <c r="A79" s="6" t="s">
        <v>22</v>
      </c>
      <c r="B79" s="6" t="s">
        <v>173</v>
      </c>
      <c r="C79" s="12" t="s">
        <v>174</v>
      </c>
      <c r="D79" s="6" t="s">
        <v>175</v>
      </c>
      <c r="E79" s="7" t="s">
        <v>25</v>
      </c>
      <c r="F79" s="8">
        <v>1705600560016</v>
      </c>
      <c r="G79" s="8">
        <v>7891106905893</v>
      </c>
      <c r="H79" s="8">
        <v>538912050011814</v>
      </c>
      <c r="I79" s="7">
        <v>50026525</v>
      </c>
      <c r="J79" s="13" t="s">
        <v>26</v>
      </c>
      <c r="K79" s="43">
        <v>40.57</v>
      </c>
      <c r="L79" s="43">
        <v>56.09</v>
      </c>
      <c r="M79" s="43">
        <v>39.58</v>
      </c>
      <c r="N79" s="43">
        <v>54.72</v>
      </c>
      <c r="O79" s="43">
        <v>39.58</v>
      </c>
      <c r="P79" s="43">
        <v>54.72</v>
      </c>
      <c r="Q79" s="43">
        <v>39.340000000000003</v>
      </c>
      <c r="R79" s="43">
        <v>54.39</v>
      </c>
      <c r="S79" s="43">
        <v>39.340000000000003</v>
      </c>
      <c r="T79" s="43">
        <v>54.39</v>
      </c>
      <c r="U79" s="43">
        <v>39.1</v>
      </c>
      <c r="V79" s="43">
        <v>54.05</v>
      </c>
      <c r="W79" s="43">
        <v>39.1</v>
      </c>
      <c r="X79" s="43">
        <v>54.05</v>
      </c>
    </row>
    <row r="80" spans="1:24" ht="51.75" thickBot="1">
      <c r="A80" s="6" t="s">
        <v>22</v>
      </c>
      <c r="B80" s="6" t="s">
        <v>176</v>
      </c>
      <c r="C80" s="12" t="s">
        <v>177</v>
      </c>
      <c r="D80" s="6" t="s">
        <v>178</v>
      </c>
      <c r="E80" s="7" t="s">
        <v>25</v>
      </c>
      <c r="F80" s="8">
        <v>1705600590012</v>
      </c>
      <c r="G80" s="8">
        <v>7891106905909</v>
      </c>
      <c r="H80" s="8">
        <v>538912050012213</v>
      </c>
      <c r="I80" s="7">
        <v>50020767</v>
      </c>
      <c r="J80" s="13" t="s">
        <v>26</v>
      </c>
      <c r="K80" s="43">
        <v>21.95</v>
      </c>
      <c r="L80" s="43">
        <v>30.34</v>
      </c>
      <c r="M80" s="43">
        <v>21.41</v>
      </c>
      <c r="N80" s="43">
        <v>29.6</v>
      </c>
      <c r="O80" s="43">
        <v>21.41</v>
      </c>
      <c r="P80" s="43">
        <v>29.6</v>
      </c>
      <c r="Q80" s="43">
        <v>21.28</v>
      </c>
      <c r="R80" s="43">
        <v>29.42</v>
      </c>
      <c r="S80" s="43">
        <v>21.28</v>
      </c>
      <c r="T80" s="43">
        <v>29.42</v>
      </c>
      <c r="U80" s="43">
        <v>21.15</v>
      </c>
      <c r="V80" s="43">
        <v>29.24</v>
      </c>
      <c r="W80" s="43">
        <v>21.15</v>
      </c>
      <c r="X80" s="43">
        <v>29.24</v>
      </c>
    </row>
    <row r="81" spans="1:24" ht="39" thickBot="1">
      <c r="A81" s="6" t="s">
        <v>22</v>
      </c>
      <c r="B81" s="6" t="s">
        <v>179</v>
      </c>
      <c r="C81" s="12" t="s">
        <v>180</v>
      </c>
      <c r="D81" s="6" t="s">
        <v>181</v>
      </c>
      <c r="E81" s="7" t="s">
        <v>25</v>
      </c>
      <c r="F81" s="8">
        <v>1705600720013</v>
      </c>
      <c r="G81" s="8">
        <v>7891106905916</v>
      </c>
      <c r="H81" s="8">
        <v>538912080018214</v>
      </c>
      <c r="I81" s="7">
        <v>50010800</v>
      </c>
      <c r="J81" s="13" t="s">
        <v>26</v>
      </c>
      <c r="K81" s="43">
        <v>20.97</v>
      </c>
      <c r="L81" s="43">
        <v>28.99</v>
      </c>
      <c r="M81" s="43">
        <v>20.46</v>
      </c>
      <c r="N81" s="43">
        <v>28.28</v>
      </c>
      <c r="O81" s="43">
        <v>20.46</v>
      </c>
      <c r="P81" s="43">
        <v>28.28</v>
      </c>
      <c r="Q81" s="43">
        <v>20.34</v>
      </c>
      <c r="R81" s="43">
        <v>28.12</v>
      </c>
      <c r="S81" s="43">
        <v>20.34</v>
      </c>
      <c r="T81" s="43">
        <v>28.12</v>
      </c>
      <c r="U81" s="43">
        <v>20.21</v>
      </c>
      <c r="V81" s="43">
        <v>27.94</v>
      </c>
      <c r="W81" s="43">
        <v>20.21</v>
      </c>
      <c r="X81" s="43">
        <v>27.94</v>
      </c>
    </row>
    <row r="82" spans="1:24" ht="39" thickBot="1">
      <c r="A82" s="6" t="s">
        <v>22</v>
      </c>
      <c r="B82" s="6" t="s">
        <v>179</v>
      </c>
      <c r="C82" s="12" t="s">
        <v>182</v>
      </c>
      <c r="D82" s="6" t="s">
        <v>181</v>
      </c>
      <c r="E82" s="7" t="s">
        <v>25</v>
      </c>
      <c r="F82" s="8">
        <v>1705600720021</v>
      </c>
      <c r="G82" s="8">
        <v>7891106906944</v>
      </c>
      <c r="H82" s="8">
        <v>538912080018304</v>
      </c>
      <c r="I82" s="7">
        <v>81051763</v>
      </c>
      <c r="J82" s="13" t="s">
        <v>26</v>
      </c>
      <c r="K82" s="43">
        <v>44.7</v>
      </c>
      <c r="L82" s="43">
        <v>61.8</v>
      </c>
      <c r="M82" s="43">
        <v>43.61</v>
      </c>
      <c r="N82" s="43">
        <v>60.29</v>
      </c>
      <c r="O82" s="43">
        <v>43.61</v>
      </c>
      <c r="P82" s="43">
        <v>60.29</v>
      </c>
      <c r="Q82" s="43">
        <v>43.35</v>
      </c>
      <c r="R82" s="43">
        <v>59.93</v>
      </c>
      <c r="S82" s="43">
        <v>43.35</v>
      </c>
      <c r="T82" s="43">
        <v>59.93</v>
      </c>
      <c r="U82" s="43">
        <v>43.08</v>
      </c>
      <c r="V82" s="43">
        <v>59.56</v>
      </c>
      <c r="W82" s="43">
        <v>43.08</v>
      </c>
      <c r="X82" s="43">
        <v>59.56</v>
      </c>
    </row>
    <row r="83" spans="1:24" ht="26.25" thickBot="1">
      <c r="A83" s="6" t="s">
        <v>54</v>
      </c>
      <c r="B83" s="6" t="s">
        <v>183</v>
      </c>
      <c r="C83" s="12" t="s">
        <v>184</v>
      </c>
      <c r="D83" s="6" t="s">
        <v>185</v>
      </c>
      <c r="E83" s="7" t="s">
        <v>119</v>
      </c>
      <c r="F83" s="8">
        <v>1705600130021</v>
      </c>
      <c r="G83" s="8">
        <v>7891106006149</v>
      </c>
      <c r="H83" s="8" t="s">
        <v>120</v>
      </c>
      <c r="I83" s="7">
        <v>80762984</v>
      </c>
      <c r="J83" s="13" t="s">
        <v>40</v>
      </c>
      <c r="K83" s="43">
        <v>44.92</v>
      </c>
      <c r="L83" s="43">
        <v>59.79</v>
      </c>
      <c r="M83" s="43">
        <v>43.66</v>
      </c>
      <c r="N83" s="43">
        <v>58.17</v>
      </c>
      <c r="O83" s="43">
        <v>37.94</v>
      </c>
      <c r="P83" s="43">
        <v>52.45</v>
      </c>
      <c r="Q83" s="43">
        <v>43.36</v>
      </c>
      <c r="R83" s="43">
        <v>57.78</v>
      </c>
      <c r="S83" s="43">
        <v>37.71</v>
      </c>
      <c r="T83" s="43">
        <v>52.13</v>
      </c>
      <c r="U83" s="43">
        <v>43.05</v>
      </c>
      <c r="V83" s="43">
        <v>57.38</v>
      </c>
      <c r="W83" s="43">
        <v>37.479999999999997</v>
      </c>
      <c r="X83" s="43">
        <v>51.81</v>
      </c>
    </row>
    <row r="84" spans="1:24" ht="26.25" thickBot="1">
      <c r="A84" s="6" t="s">
        <v>66</v>
      </c>
      <c r="B84" s="6" t="s">
        <v>186</v>
      </c>
      <c r="C84" s="12" t="s">
        <v>187</v>
      </c>
      <c r="D84" s="6" t="s">
        <v>188</v>
      </c>
      <c r="E84" s="7" t="s">
        <v>25</v>
      </c>
      <c r="F84" s="8">
        <v>1705600970011</v>
      </c>
      <c r="G84" s="8">
        <v>7891106907439</v>
      </c>
      <c r="H84" s="8">
        <v>538913020021302</v>
      </c>
      <c r="I84" s="7">
        <v>80617860</v>
      </c>
      <c r="J84" s="13" t="s">
        <v>26</v>
      </c>
      <c r="K84" s="43">
        <v>3845.3</v>
      </c>
      <c r="L84" s="43">
        <v>5315.9</v>
      </c>
      <c r="M84" s="43">
        <v>3751.51</v>
      </c>
      <c r="N84" s="43">
        <v>5186.24</v>
      </c>
      <c r="O84" s="43">
        <v>3751.51</v>
      </c>
      <c r="P84" s="43">
        <v>5186.24</v>
      </c>
      <c r="Q84" s="43">
        <v>3728.77</v>
      </c>
      <c r="R84" s="43">
        <v>5154.8100000000004</v>
      </c>
      <c r="S84" s="43">
        <v>3728.77</v>
      </c>
      <c r="T84" s="43">
        <v>5154.8100000000004</v>
      </c>
      <c r="U84" s="43">
        <v>3706.31</v>
      </c>
      <c r="V84" s="43">
        <v>5123.76</v>
      </c>
      <c r="W84" s="43">
        <v>3706.31</v>
      </c>
      <c r="X84" s="43">
        <v>5123.76</v>
      </c>
    </row>
    <row r="85" spans="1:24" ht="26.25" thickBot="1">
      <c r="A85" s="6" t="s">
        <v>22</v>
      </c>
      <c r="B85" s="6" t="s">
        <v>189</v>
      </c>
      <c r="C85" s="12" t="s">
        <v>190</v>
      </c>
      <c r="D85" s="6" t="s">
        <v>191</v>
      </c>
      <c r="E85" s="7" t="s">
        <v>25</v>
      </c>
      <c r="F85" s="8">
        <v>1705600600018</v>
      </c>
      <c r="G85" s="8">
        <v>7891106905923</v>
      </c>
      <c r="H85" s="8">
        <v>538912050012313</v>
      </c>
      <c r="I85" s="7">
        <v>50020114</v>
      </c>
      <c r="J85" s="13" t="s">
        <v>26</v>
      </c>
      <c r="K85" s="43">
        <v>31.19</v>
      </c>
      <c r="L85" s="43">
        <v>43.12</v>
      </c>
      <c r="M85" s="43">
        <v>30.43</v>
      </c>
      <c r="N85" s="43">
        <v>42.07</v>
      </c>
      <c r="O85" s="43">
        <v>30.43</v>
      </c>
      <c r="P85" s="43">
        <v>42.07</v>
      </c>
      <c r="Q85" s="43">
        <v>30.25</v>
      </c>
      <c r="R85" s="43">
        <v>41.82</v>
      </c>
      <c r="S85" s="43">
        <v>30.25</v>
      </c>
      <c r="T85" s="43">
        <v>41.82</v>
      </c>
      <c r="U85" s="43">
        <v>30.06</v>
      </c>
      <c r="V85" s="43">
        <v>41.56</v>
      </c>
      <c r="W85" s="43">
        <v>30.06</v>
      </c>
      <c r="X85" s="43">
        <v>41.56</v>
      </c>
    </row>
    <row r="86" spans="1:24" ht="15" thickBot="1">
      <c r="A86" s="6" t="s">
        <v>54</v>
      </c>
      <c r="B86" s="6" t="s">
        <v>192</v>
      </c>
      <c r="C86" s="12" t="s">
        <v>193</v>
      </c>
      <c r="D86" s="6" t="s">
        <v>194</v>
      </c>
      <c r="E86" s="7" t="s">
        <v>25</v>
      </c>
      <c r="F86" s="8">
        <v>1705600470025</v>
      </c>
      <c r="G86" s="8">
        <v>7891106006491</v>
      </c>
      <c r="H86" s="8">
        <v>538901302111310</v>
      </c>
      <c r="I86" s="7">
        <v>81589275</v>
      </c>
      <c r="J86" s="13" t="s">
        <v>40</v>
      </c>
      <c r="K86" s="43">
        <v>27.84</v>
      </c>
      <c r="L86" s="43">
        <v>37.06</v>
      </c>
      <c r="M86" s="43">
        <v>27.06</v>
      </c>
      <c r="N86" s="43">
        <v>36.049999999999997</v>
      </c>
      <c r="O86" s="43">
        <v>23.51</v>
      </c>
      <c r="P86" s="43">
        <v>32.5</v>
      </c>
      <c r="Q86" s="43">
        <v>26.87</v>
      </c>
      <c r="R86" s="43">
        <v>35.81</v>
      </c>
      <c r="S86" s="43">
        <v>23.37</v>
      </c>
      <c r="T86" s="43">
        <v>32.31</v>
      </c>
      <c r="U86" s="43">
        <v>26.68</v>
      </c>
      <c r="V86" s="43">
        <v>35.56</v>
      </c>
      <c r="W86" s="43">
        <v>23.23</v>
      </c>
      <c r="X86" s="43">
        <v>32.11</v>
      </c>
    </row>
    <row r="87" spans="1:24" ht="26.25" thickBot="1">
      <c r="A87" s="6" t="s">
        <v>54</v>
      </c>
      <c r="B87" s="6" t="s">
        <v>192</v>
      </c>
      <c r="C87" s="12" t="s">
        <v>195</v>
      </c>
      <c r="D87" s="6" t="s">
        <v>194</v>
      </c>
      <c r="E87" s="7" t="s">
        <v>25</v>
      </c>
      <c r="F87" s="8">
        <v>1705600470051</v>
      </c>
      <c r="G87" s="8">
        <v>7891106908306</v>
      </c>
      <c r="H87" s="8">
        <v>538912100019103</v>
      </c>
      <c r="I87" s="7">
        <v>81589283</v>
      </c>
      <c r="J87" s="13" t="s">
        <v>40</v>
      </c>
      <c r="K87" s="43">
        <v>83.52</v>
      </c>
      <c r="L87" s="43">
        <v>111.17</v>
      </c>
      <c r="M87" s="43">
        <v>81.17</v>
      </c>
      <c r="N87" s="43">
        <v>108.14</v>
      </c>
      <c r="O87" s="43">
        <v>70.53</v>
      </c>
      <c r="P87" s="43">
        <v>97.5</v>
      </c>
      <c r="Q87" s="43">
        <v>80.599999999999994</v>
      </c>
      <c r="R87" s="43">
        <v>107.41</v>
      </c>
      <c r="S87" s="43">
        <v>70.099999999999994</v>
      </c>
      <c r="T87" s="43">
        <v>96.91</v>
      </c>
      <c r="U87" s="43">
        <v>80.040000000000006</v>
      </c>
      <c r="V87" s="43">
        <v>106.69</v>
      </c>
      <c r="W87" s="43">
        <v>69.680000000000007</v>
      </c>
      <c r="X87" s="43">
        <v>96.33</v>
      </c>
    </row>
    <row r="88" spans="1:24" ht="15" thickBot="1">
      <c r="A88" s="6"/>
      <c r="B88" s="17" t="s">
        <v>196</v>
      </c>
      <c r="C88" s="12"/>
      <c r="D88" s="6"/>
      <c r="E88" s="7"/>
      <c r="F88" s="8"/>
      <c r="G88" s="8"/>
      <c r="H88" s="8"/>
      <c r="I88" s="7"/>
      <c r="J88" s="10"/>
      <c r="K88" s="43"/>
      <c r="L88" s="43">
        <v>9.2641666666666662</v>
      </c>
      <c r="M88" s="43"/>
      <c r="N88" s="43">
        <v>9.0116666666666667</v>
      </c>
      <c r="O88" s="43"/>
      <c r="P88" s="43">
        <v>8.125</v>
      </c>
      <c r="Q88" s="43"/>
      <c r="R88" s="43">
        <v>8.9508333333333336</v>
      </c>
      <c r="S88" s="43"/>
      <c r="T88" s="43">
        <v>8.0758333333333336</v>
      </c>
      <c r="U88" s="43"/>
      <c r="V88" s="43">
        <v>8.8908333333333331</v>
      </c>
      <c r="W88" s="43"/>
      <c r="X88" s="43">
        <v>8.0274999999999999</v>
      </c>
    </row>
    <row r="89" spans="1:24" ht="15" thickBot="1">
      <c r="A89" s="6" t="s">
        <v>54</v>
      </c>
      <c r="B89" s="6" t="s">
        <v>192</v>
      </c>
      <c r="C89" s="12" t="s">
        <v>197</v>
      </c>
      <c r="D89" s="6" t="s">
        <v>194</v>
      </c>
      <c r="E89" s="7" t="s">
        <v>25</v>
      </c>
      <c r="F89" s="8">
        <v>1705600470084</v>
      </c>
      <c r="G89" s="8">
        <v>7891106006507</v>
      </c>
      <c r="H89" s="8">
        <v>538901301115312</v>
      </c>
      <c r="I89" s="7">
        <v>81588112</v>
      </c>
      <c r="J89" s="13" t="s">
        <v>40</v>
      </c>
      <c r="K89" s="43">
        <v>26.52</v>
      </c>
      <c r="L89" s="43">
        <v>35.299999999999997</v>
      </c>
      <c r="M89" s="43">
        <v>25.77</v>
      </c>
      <c r="N89" s="43">
        <v>34.33</v>
      </c>
      <c r="O89" s="43">
        <v>22.39</v>
      </c>
      <c r="P89" s="43">
        <v>30.95</v>
      </c>
      <c r="Q89" s="43">
        <v>25.59</v>
      </c>
      <c r="R89" s="43">
        <v>34.1</v>
      </c>
      <c r="S89" s="43">
        <v>22.26</v>
      </c>
      <c r="T89" s="43">
        <v>30.77</v>
      </c>
      <c r="U89" s="43">
        <v>25.41</v>
      </c>
      <c r="V89" s="43">
        <v>33.869999999999997</v>
      </c>
      <c r="W89" s="43">
        <v>22.12</v>
      </c>
      <c r="X89" s="43">
        <v>30.58</v>
      </c>
    </row>
    <row r="90" spans="1:24" ht="26.25" thickBot="1">
      <c r="A90" s="6" t="s">
        <v>54</v>
      </c>
      <c r="B90" s="6" t="s">
        <v>192</v>
      </c>
      <c r="C90" s="12" t="s">
        <v>198</v>
      </c>
      <c r="D90" s="6" t="s">
        <v>194</v>
      </c>
      <c r="E90" s="7" t="s">
        <v>25</v>
      </c>
      <c r="F90" s="8">
        <v>1705600470092</v>
      </c>
      <c r="G90" s="8">
        <v>7891106912471</v>
      </c>
      <c r="H90" s="8">
        <v>538917070027403</v>
      </c>
      <c r="I90" s="7">
        <v>85890557</v>
      </c>
      <c r="J90" s="13" t="s">
        <v>40</v>
      </c>
      <c r="K90" s="43">
        <v>53.12</v>
      </c>
      <c r="L90" s="43">
        <v>70.7</v>
      </c>
      <c r="M90" s="43">
        <v>51.63</v>
      </c>
      <c r="N90" s="43">
        <v>68.790000000000006</v>
      </c>
      <c r="O90" s="43">
        <v>44.86</v>
      </c>
      <c r="P90" s="43">
        <v>62.02</v>
      </c>
      <c r="Q90" s="43">
        <v>51.27</v>
      </c>
      <c r="R90" s="43">
        <v>68.319999999999993</v>
      </c>
      <c r="S90" s="43">
        <v>44.59</v>
      </c>
      <c r="T90" s="43">
        <v>61.64</v>
      </c>
      <c r="U90" s="43">
        <v>50.91</v>
      </c>
      <c r="V90" s="43">
        <v>67.86</v>
      </c>
      <c r="W90" s="43">
        <v>44.32</v>
      </c>
      <c r="X90" s="43">
        <v>61.27</v>
      </c>
    </row>
    <row r="91" spans="1:24" ht="26.25" thickBot="1">
      <c r="A91" s="6" t="s">
        <v>54</v>
      </c>
      <c r="B91" s="6" t="s">
        <v>192</v>
      </c>
      <c r="C91" s="12" t="s">
        <v>199</v>
      </c>
      <c r="D91" s="6" t="s">
        <v>194</v>
      </c>
      <c r="E91" s="7" t="s">
        <v>25</v>
      </c>
      <c r="F91" s="8">
        <v>1705600470122</v>
      </c>
      <c r="G91" s="8">
        <v>7891106908320</v>
      </c>
      <c r="H91" s="8">
        <v>538912100019203</v>
      </c>
      <c r="I91" s="7">
        <v>85735640</v>
      </c>
      <c r="J91" s="13" t="s">
        <v>40</v>
      </c>
      <c r="K91" s="43">
        <v>159.08000000000001</v>
      </c>
      <c r="L91" s="43">
        <v>211.74</v>
      </c>
      <c r="M91" s="43">
        <v>154.6</v>
      </c>
      <c r="N91" s="43">
        <v>205.97</v>
      </c>
      <c r="O91" s="43">
        <v>134.33000000000001</v>
      </c>
      <c r="P91" s="43">
        <v>185.7</v>
      </c>
      <c r="Q91" s="43">
        <v>153.52000000000001</v>
      </c>
      <c r="R91" s="43">
        <v>204.58</v>
      </c>
      <c r="S91" s="43">
        <v>133.52000000000001</v>
      </c>
      <c r="T91" s="43">
        <v>184.58</v>
      </c>
      <c r="U91" s="43">
        <v>152.46</v>
      </c>
      <c r="V91" s="43">
        <v>203.22</v>
      </c>
      <c r="W91" s="43">
        <v>132.72</v>
      </c>
      <c r="X91" s="43">
        <v>183.48</v>
      </c>
    </row>
    <row r="92" spans="1:24" ht="15" thickBot="1">
      <c r="A92" s="6"/>
      <c r="B92" s="17" t="s">
        <v>200</v>
      </c>
      <c r="C92" s="12"/>
      <c r="D92" s="6"/>
      <c r="E92" s="7"/>
      <c r="F92" s="8"/>
      <c r="G92" s="8"/>
      <c r="H92" s="8"/>
      <c r="I92" s="7"/>
      <c r="J92" s="13"/>
      <c r="K92" s="43"/>
      <c r="L92" s="44">
        <v>7.0580000000000007</v>
      </c>
      <c r="M92" s="44"/>
      <c r="N92" s="44">
        <v>6.8656666666666668</v>
      </c>
      <c r="O92" s="44"/>
      <c r="P92" s="44">
        <v>6.1899999999999995</v>
      </c>
      <c r="Q92" s="44"/>
      <c r="R92" s="44">
        <v>6.8193333333333337</v>
      </c>
      <c r="S92" s="44"/>
      <c r="T92" s="44">
        <v>6.1526666666666667</v>
      </c>
      <c r="U92" s="44"/>
      <c r="V92" s="44">
        <v>6.774</v>
      </c>
      <c r="W92" s="44"/>
      <c r="X92" s="44">
        <v>6.1159999999999997</v>
      </c>
    </row>
    <row r="93" spans="1:24" ht="26.25" thickBot="1">
      <c r="A93" s="6" t="s">
        <v>201</v>
      </c>
      <c r="B93" s="6" t="s">
        <v>202</v>
      </c>
      <c r="C93" s="12" t="s">
        <v>203</v>
      </c>
      <c r="D93" s="6" t="s">
        <v>204</v>
      </c>
      <c r="E93" s="7" t="s">
        <v>25</v>
      </c>
      <c r="F93" s="8">
        <v>1705600510027</v>
      </c>
      <c r="G93" s="8">
        <v>7891106905046</v>
      </c>
      <c r="H93" s="8">
        <v>538902602151316</v>
      </c>
      <c r="I93" s="7">
        <v>82253808</v>
      </c>
      <c r="J93" s="13" t="s">
        <v>40</v>
      </c>
      <c r="K93" s="43">
        <v>410.68</v>
      </c>
      <c r="L93" s="43" t="s">
        <v>27</v>
      </c>
      <c r="M93" s="43">
        <v>399.12</v>
      </c>
      <c r="N93" s="43" t="s">
        <v>27</v>
      </c>
      <c r="O93" s="43">
        <v>346.8</v>
      </c>
      <c r="P93" s="43" t="s">
        <v>27</v>
      </c>
      <c r="Q93" s="43">
        <v>396.33</v>
      </c>
      <c r="R93" s="43" t="s">
        <v>27</v>
      </c>
      <c r="S93" s="43">
        <v>344.7</v>
      </c>
      <c r="T93" s="43" t="s">
        <v>27</v>
      </c>
      <c r="U93" s="43">
        <v>393.58</v>
      </c>
      <c r="V93" s="43" t="s">
        <v>27</v>
      </c>
      <c r="W93" s="43">
        <v>342.62</v>
      </c>
      <c r="X93" s="43" t="s">
        <v>27</v>
      </c>
    </row>
    <row r="94" spans="1:24" ht="26.25" thickBot="1">
      <c r="A94" s="6" t="s">
        <v>54</v>
      </c>
      <c r="B94" s="6" t="s">
        <v>205</v>
      </c>
      <c r="C94" s="12" t="s">
        <v>206</v>
      </c>
      <c r="D94" s="6" t="s">
        <v>143</v>
      </c>
      <c r="E94" s="7" t="s">
        <v>25</v>
      </c>
      <c r="F94" s="8">
        <v>1705601020120</v>
      </c>
      <c r="G94" s="8">
        <v>7891106003230</v>
      </c>
      <c r="H94" s="8">
        <v>538915070023617</v>
      </c>
      <c r="I94" s="7">
        <v>11873241</v>
      </c>
      <c r="J94" s="13" t="s">
        <v>40</v>
      </c>
      <c r="K94" s="43">
        <v>50.07</v>
      </c>
      <c r="L94" s="43">
        <v>66.64</v>
      </c>
      <c r="M94" s="43">
        <v>48.66</v>
      </c>
      <c r="N94" s="43">
        <v>64.83</v>
      </c>
      <c r="O94" s="43">
        <v>42.28</v>
      </c>
      <c r="P94" s="43">
        <v>58.45</v>
      </c>
      <c r="Q94" s="43">
        <v>48.32</v>
      </c>
      <c r="R94" s="43">
        <v>64.39</v>
      </c>
      <c r="S94" s="43">
        <v>42.03</v>
      </c>
      <c r="T94" s="43">
        <v>58.1</v>
      </c>
      <c r="U94" s="43">
        <v>47.98</v>
      </c>
      <c r="V94" s="43">
        <v>63.95</v>
      </c>
      <c r="W94" s="43">
        <v>41.77</v>
      </c>
      <c r="X94" s="43">
        <v>57.74</v>
      </c>
    </row>
    <row r="95" spans="1:24" ht="26.25" thickBot="1">
      <c r="A95" s="6" t="s">
        <v>54</v>
      </c>
      <c r="B95" s="6" t="s">
        <v>205</v>
      </c>
      <c r="C95" s="12" t="s">
        <v>207</v>
      </c>
      <c r="D95" s="6" t="s">
        <v>143</v>
      </c>
      <c r="E95" s="7" t="s">
        <v>25</v>
      </c>
      <c r="F95" s="8">
        <v>1705601020112</v>
      </c>
      <c r="G95" s="8">
        <v>7891106001762</v>
      </c>
      <c r="H95" s="8">
        <v>538915070023717</v>
      </c>
      <c r="I95" s="7">
        <v>11873221</v>
      </c>
      <c r="J95" s="13" t="s">
        <v>40</v>
      </c>
      <c r="K95" s="43">
        <v>48.95</v>
      </c>
      <c r="L95" s="43">
        <v>65.150000000000006</v>
      </c>
      <c r="M95" s="43">
        <v>47.57</v>
      </c>
      <c r="N95" s="43">
        <v>63.38</v>
      </c>
      <c r="O95" s="43">
        <v>41.33</v>
      </c>
      <c r="P95" s="43">
        <v>57.14</v>
      </c>
      <c r="Q95" s="43">
        <v>47.24</v>
      </c>
      <c r="R95" s="43">
        <v>62.95</v>
      </c>
      <c r="S95" s="43">
        <v>41.08</v>
      </c>
      <c r="T95" s="43">
        <v>56.79</v>
      </c>
      <c r="U95" s="43">
        <v>46.91</v>
      </c>
      <c r="V95" s="43">
        <v>62.53</v>
      </c>
      <c r="W95" s="43">
        <v>40.840000000000003</v>
      </c>
      <c r="X95" s="43">
        <v>56.46</v>
      </c>
    </row>
    <row r="96" spans="1:24" ht="15" thickBot="1">
      <c r="A96" s="6" t="s">
        <v>54</v>
      </c>
      <c r="B96" s="6" t="s">
        <v>205</v>
      </c>
      <c r="C96" s="12" t="s">
        <v>208</v>
      </c>
      <c r="D96" s="6" t="s">
        <v>143</v>
      </c>
      <c r="E96" s="7" t="s">
        <v>25</v>
      </c>
      <c r="F96" s="8">
        <v>1705601020090</v>
      </c>
      <c r="G96" s="8">
        <v>7891106001755</v>
      </c>
      <c r="H96" s="8">
        <v>538915070023817</v>
      </c>
      <c r="I96" s="7">
        <v>80671483</v>
      </c>
      <c r="J96" s="13" t="s">
        <v>40</v>
      </c>
      <c r="K96" s="43">
        <v>54.4</v>
      </c>
      <c r="L96" s="43">
        <v>72.41</v>
      </c>
      <c r="M96" s="43">
        <v>52.87</v>
      </c>
      <c r="N96" s="43">
        <v>70.44</v>
      </c>
      <c r="O96" s="43">
        <v>45.94</v>
      </c>
      <c r="P96" s="43">
        <v>63.51</v>
      </c>
      <c r="Q96" s="43">
        <v>52.5</v>
      </c>
      <c r="R96" s="43">
        <v>69.959999999999994</v>
      </c>
      <c r="S96" s="43">
        <v>45.66</v>
      </c>
      <c r="T96" s="43">
        <v>63.12</v>
      </c>
      <c r="U96" s="43">
        <v>52.14</v>
      </c>
      <c r="V96" s="43">
        <v>69.5</v>
      </c>
      <c r="W96" s="43">
        <v>45.39</v>
      </c>
      <c r="X96" s="43">
        <v>62.75</v>
      </c>
    </row>
    <row r="97" spans="1:24" ht="15" thickBot="1">
      <c r="A97" s="6" t="s">
        <v>22</v>
      </c>
      <c r="B97" s="6" t="s">
        <v>209</v>
      </c>
      <c r="C97" s="12" t="s">
        <v>210</v>
      </c>
      <c r="D97" s="6" t="s">
        <v>211</v>
      </c>
      <c r="E97" s="7" t="s">
        <v>25</v>
      </c>
      <c r="F97" s="8">
        <v>1705600740073</v>
      </c>
      <c r="G97" s="8">
        <v>7891106001731</v>
      </c>
      <c r="H97" s="8">
        <v>538912050014213</v>
      </c>
      <c r="I97" s="7">
        <v>80671459</v>
      </c>
      <c r="J97" s="13" t="s">
        <v>26</v>
      </c>
      <c r="K97" s="43">
        <v>36.17</v>
      </c>
      <c r="L97" s="43">
        <v>50</v>
      </c>
      <c r="M97" s="43">
        <v>35.29</v>
      </c>
      <c r="N97" s="43">
        <v>48.79</v>
      </c>
      <c r="O97" s="43">
        <v>35.29</v>
      </c>
      <c r="P97" s="43">
        <v>48.79</v>
      </c>
      <c r="Q97" s="43">
        <v>35.08</v>
      </c>
      <c r="R97" s="43">
        <v>48.5</v>
      </c>
      <c r="S97" s="43">
        <v>35.08</v>
      </c>
      <c r="T97" s="43">
        <v>48.5</v>
      </c>
      <c r="U97" s="43">
        <v>34.86</v>
      </c>
      <c r="V97" s="43">
        <v>48.19</v>
      </c>
      <c r="W97" s="43">
        <v>34.86</v>
      </c>
      <c r="X97" s="43">
        <v>48.19</v>
      </c>
    </row>
    <row r="98" spans="1:24" ht="15" thickBot="1">
      <c r="A98" s="6" t="s">
        <v>22</v>
      </c>
      <c r="B98" s="6" t="s">
        <v>209</v>
      </c>
      <c r="C98" s="12" t="s">
        <v>212</v>
      </c>
      <c r="D98" s="6" t="s">
        <v>211</v>
      </c>
      <c r="E98" s="7" t="s">
        <v>25</v>
      </c>
      <c r="F98" s="8">
        <v>1705600740091</v>
      </c>
      <c r="G98" s="8">
        <v>7891106001748</v>
      </c>
      <c r="H98" s="8">
        <v>538912050014313</v>
      </c>
      <c r="I98" s="7">
        <v>80671513</v>
      </c>
      <c r="J98" s="13" t="s">
        <v>26</v>
      </c>
      <c r="K98" s="43">
        <v>54</v>
      </c>
      <c r="L98" s="43">
        <v>74.650000000000006</v>
      </c>
      <c r="M98" s="43">
        <v>52.68</v>
      </c>
      <c r="N98" s="43">
        <v>72.83</v>
      </c>
      <c r="O98" s="43">
        <v>52.68</v>
      </c>
      <c r="P98" s="43">
        <v>72.83</v>
      </c>
      <c r="Q98" s="43">
        <v>52.36</v>
      </c>
      <c r="R98" s="43">
        <v>72.38</v>
      </c>
      <c r="S98" s="43">
        <v>52.36</v>
      </c>
      <c r="T98" s="43">
        <v>72.38</v>
      </c>
      <c r="U98" s="43">
        <v>52.05</v>
      </c>
      <c r="V98" s="43">
        <v>71.959999999999994</v>
      </c>
      <c r="W98" s="43">
        <v>52.05</v>
      </c>
      <c r="X98" s="43">
        <v>71.959999999999994</v>
      </c>
    </row>
    <row r="99" spans="1:24" ht="26.25" thickBot="1">
      <c r="A99" s="6" t="s">
        <v>22</v>
      </c>
      <c r="B99" s="6" t="s">
        <v>213</v>
      </c>
      <c r="C99" s="12" t="s">
        <v>214</v>
      </c>
      <c r="D99" s="6" t="s">
        <v>191</v>
      </c>
      <c r="E99" s="7" t="s">
        <v>25</v>
      </c>
      <c r="F99" s="8">
        <v>1705600750052</v>
      </c>
      <c r="G99" s="8">
        <v>7891106905930</v>
      </c>
      <c r="H99" s="8">
        <v>538912050011904</v>
      </c>
      <c r="I99" s="7">
        <v>80356200</v>
      </c>
      <c r="J99" s="13" t="s">
        <v>26</v>
      </c>
      <c r="K99" s="43">
        <v>27.36</v>
      </c>
      <c r="L99" s="43">
        <v>37.82</v>
      </c>
      <c r="M99" s="43">
        <v>26.69</v>
      </c>
      <c r="N99" s="43">
        <v>36.9</v>
      </c>
      <c r="O99" s="43">
        <v>26.69</v>
      </c>
      <c r="P99" s="43">
        <v>36.9</v>
      </c>
      <c r="Q99" s="43">
        <v>26.53</v>
      </c>
      <c r="R99" s="43">
        <v>36.68</v>
      </c>
      <c r="S99" s="43">
        <v>26.53</v>
      </c>
      <c r="T99" s="43">
        <v>36.68</v>
      </c>
      <c r="U99" s="43">
        <v>26.37</v>
      </c>
      <c r="V99" s="43">
        <v>36.450000000000003</v>
      </c>
      <c r="W99" s="43">
        <v>26.37</v>
      </c>
      <c r="X99" s="43">
        <v>36.450000000000003</v>
      </c>
    </row>
    <row r="100" spans="1:24" ht="26.25" thickBot="1">
      <c r="A100" s="6" t="s">
        <v>22</v>
      </c>
      <c r="B100" s="6" t="s">
        <v>215</v>
      </c>
      <c r="C100" s="12" t="s">
        <v>216</v>
      </c>
      <c r="D100" s="6" t="s">
        <v>217</v>
      </c>
      <c r="E100" s="7" t="s">
        <v>25</v>
      </c>
      <c r="F100" s="8">
        <v>1705600990010</v>
      </c>
      <c r="G100" s="8">
        <v>7891106910163</v>
      </c>
      <c r="H100" s="8">
        <v>538913120022513</v>
      </c>
      <c r="I100" s="7">
        <v>83461439</v>
      </c>
      <c r="J100" s="13" t="s">
        <v>40</v>
      </c>
      <c r="K100" s="43">
        <v>52.7</v>
      </c>
      <c r="L100" s="43">
        <v>70.150000000000006</v>
      </c>
      <c r="M100" s="43">
        <v>51.22</v>
      </c>
      <c r="N100" s="43">
        <v>68.239999999999995</v>
      </c>
      <c r="O100" s="43">
        <v>44.51</v>
      </c>
      <c r="P100" s="43">
        <v>61.53</v>
      </c>
      <c r="Q100" s="43">
        <v>50.86</v>
      </c>
      <c r="R100" s="43">
        <v>67.78</v>
      </c>
      <c r="S100" s="43">
        <v>44.24</v>
      </c>
      <c r="T100" s="43">
        <v>61.16</v>
      </c>
      <c r="U100" s="43">
        <v>50.51</v>
      </c>
      <c r="V100" s="43">
        <v>67.33</v>
      </c>
      <c r="W100" s="43">
        <v>43.97</v>
      </c>
      <c r="X100" s="43">
        <v>60.79</v>
      </c>
    </row>
    <row r="101" spans="1:24" ht="15" thickBot="1">
      <c r="A101" s="6" t="s">
        <v>22</v>
      </c>
      <c r="B101" s="6" t="s">
        <v>218</v>
      </c>
      <c r="C101" s="12" t="s">
        <v>219</v>
      </c>
      <c r="D101" s="6" t="s">
        <v>217</v>
      </c>
      <c r="E101" s="7" t="s">
        <v>25</v>
      </c>
      <c r="F101" s="8">
        <v>1705600990045</v>
      </c>
      <c r="G101" s="8">
        <v>7501303484151</v>
      </c>
      <c r="H101" s="8">
        <v>538913120022613</v>
      </c>
      <c r="I101" s="7">
        <v>90183</v>
      </c>
      <c r="J101" s="13" t="s">
        <v>40</v>
      </c>
      <c r="K101" s="43">
        <v>59.79</v>
      </c>
      <c r="L101" s="43">
        <v>79.58</v>
      </c>
      <c r="M101" s="43">
        <v>58.11</v>
      </c>
      <c r="N101" s="43">
        <v>77.42</v>
      </c>
      <c r="O101" s="43">
        <v>50.49</v>
      </c>
      <c r="P101" s="43">
        <v>69.8</v>
      </c>
      <c r="Q101" s="43">
        <v>57.7</v>
      </c>
      <c r="R101" s="43">
        <v>76.89</v>
      </c>
      <c r="S101" s="43">
        <v>50.19</v>
      </c>
      <c r="T101" s="43">
        <v>69.38</v>
      </c>
      <c r="U101" s="43">
        <v>57.3</v>
      </c>
      <c r="V101" s="43">
        <v>76.38</v>
      </c>
      <c r="W101" s="43">
        <v>49.88</v>
      </c>
      <c r="X101" s="43">
        <v>68.959999999999994</v>
      </c>
    </row>
    <row r="102" spans="1:24" ht="26.25" thickBot="1">
      <c r="A102" s="6" t="s">
        <v>22</v>
      </c>
      <c r="B102" s="6" t="s">
        <v>220</v>
      </c>
      <c r="C102" s="12" t="s">
        <v>221</v>
      </c>
      <c r="D102" s="6" t="s">
        <v>222</v>
      </c>
      <c r="E102" s="7" t="s">
        <v>25</v>
      </c>
      <c r="F102" s="8">
        <v>1705600790038</v>
      </c>
      <c r="G102" s="8">
        <v>7891106909495</v>
      </c>
      <c r="H102" s="8">
        <v>538914120022903</v>
      </c>
      <c r="I102" s="7">
        <v>84345547</v>
      </c>
      <c r="J102" s="13" t="s">
        <v>40</v>
      </c>
      <c r="K102" s="43">
        <v>62.21</v>
      </c>
      <c r="L102" s="43">
        <v>82.8</v>
      </c>
      <c r="M102" s="43">
        <v>60.46</v>
      </c>
      <c r="N102" s="43">
        <v>80.55</v>
      </c>
      <c r="O102" s="43">
        <v>52.53</v>
      </c>
      <c r="P102" s="43">
        <v>72.62</v>
      </c>
      <c r="Q102" s="43">
        <v>60.04</v>
      </c>
      <c r="R102" s="43">
        <v>80.010000000000005</v>
      </c>
      <c r="S102" s="43">
        <v>52.22</v>
      </c>
      <c r="T102" s="43">
        <v>72.19</v>
      </c>
      <c r="U102" s="43">
        <v>59.62</v>
      </c>
      <c r="V102" s="43">
        <v>79.47</v>
      </c>
      <c r="W102" s="43">
        <v>51.9</v>
      </c>
      <c r="X102" s="43">
        <v>71.75</v>
      </c>
    </row>
    <row r="103" spans="1:24" ht="39" thickBot="1">
      <c r="A103" s="6" t="s">
        <v>48</v>
      </c>
      <c r="B103" s="6" t="s">
        <v>223</v>
      </c>
      <c r="C103" s="12" t="s">
        <v>224</v>
      </c>
      <c r="D103" s="6" t="s">
        <v>225</v>
      </c>
      <c r="E103" s="7" t="s">
        <v>25</v>
      </c>
      <c r="F103" s="8">
        <v>1705600840051</v>
      </c>
      <c r="G103" s="8">
        <v>4260085521425</v>
      </c>
      <c r="H103" s="8">
        <v>538913030021913</v>
      </c>
      <c r="I103" s="7">
        <v>82441159</v>
      </c>
      <c r="J103" s="13" t="s">
        <v>40</v>
      </c>
      <c r="K103" s="43">
        <v>24.26</v>
      </c>
      <c r="L103" s="43">
        <v>32.29</v>
      </c>
      <c r="M103" s="43">
        <v>23.58</v>
      </c>
      <c r="N103" s="43">
        <v>31.42</v>
      </c>
      <c r="O103" s="43">
        <v>20.49</v>
      </c>
      <c r="P103" s="43">
        <v>28.33</v>
      </c>
      <c r="Q103" s="43">
        <v>23.42</v>
      </c>
      <c r="R103" s="43">
        <v>31.21</v>
      </c>
      <c r="S103" s="43">
        <v>20.36</v>
      </c>
      <c r="T103" s="43">
        <v>28.15</v>
      </c>
      <c r="U103" s="43">
        <v>23.25</v>
      </c>
      <c r="V103" s="43">
        <v>30.99</v>
      </c>
      <c r="W103" s="43">
        <v>20.239999999999998</v>
      </c>
      <c r="X103" s="43">
        <v>27.98</v>
      </c>
    </row>
    <row r="104" spans="1:24" ht="26.25" thickBot="1">
      <c r="A104" s="6" t="s">
        <v>48</v>
      </c>
      <c r="B104" s="6" t="s">
        <v>226</v>
      </c>
      <c r="C104" s="12" t="s">
        <v>227</v>
      </c>
      <c r="D104" s="6" t="s">
        <v>217</v>
      </c>
      <c r="E104" s="7" t="s">
        <v>25</v>
      </c>
      <c r="F104" s="8">
        <v>1705601000065</v>
      </c>
      <c r="G104" s="8">
        <v>7891106910620</v>
      </c>
      <c r="H104" s="8">
        <v>538915010023017</v>
      </c>
      <c r="I104" s="7">
        <v>80459998</v>
      </c>
      <c r="J104" s="13" t="s">
        <v>40</v>
      </c>
      <c r="K104" s="43">
        <v>26.56</v>
      </c>
      <c r="L104" s="43">
        <v>35.35</v>
      </c>
      <c r="M104" s="43">
        <v>25.81</v>
      </c>
      <c r="N104" s="43">
        <v>34.39</v>
      </c>
      <c r="O104" s="43">
        <v>22.43</v>
      </c>
      <c r="P104" s="43">
        <v>31.01</v>
      </c>
      <c r="Q104" s="43">
        <v>25.63</v>
      </c>
      <c r="R104" s="43">
        <v>34.159999999999997</v>
      </c>
      <c r="S104" s="43">
        <v>22.29</v>
      </c>
      <c r="T104" s="43">
        <v>30.81</v>
      </c>
      <c r="U104" s="43">
        <v>25.45</v>
      </c>
      <c r="V104" s="43">
        <v>33.92</v>
      </c>
      <c r="W104" s="43">
        <v>22.16</v>
      </c>
      <c r="X104" s="43">
        <v>30.63</v>
      </c>
    </row>
    <row r="105" spans="1:24" ht="26.25" thickBot="1">
      <c r="A105" s="6" t="s">
        <v>48</v>
      </c>
      <c r="B105" s="6" t="s">
        <v>226</v>
      </c>
      <c r="C105" s="12" t="s">
        <v>228</v>
      </c>
      <c r="D105" s="6" t="s">
        <v>229</v>
      </c>
      <c r="E105" s="7" t="s">
        <v>25</v>
      </c>
      <c r="F105" s="8">
        <v>1705601000081</v>
      </c>
      <c r="G105" s="8">
        <v>7591165880550</v>
      </c>
      <c r="H105" s="8">
        <v>538915010023117</v>
      </c>
      <c r="I105" s="7">
        <v>81517703</v>
      </c>
      <c r="J105" s="13" t="s">
        <v>40</v>
      </c>
      <c r="K105" s="43">
        <v>37.380000000000003</v>
      </c>
      <c r="L105" s="43">
        <v>49.75</v>
      </c>
      <c r="M105" s="43">
        <v>36.33</v>
      </c>
      <c r="N105" s="43">
        <v>48.4</v>
      </c>
      <c r="O105" s="43">
        <v>31.57</v>
      </c>
      <c r="P105" s="43">
        <v>43.64</v>
      </c>
      <c r="Q105" s="43">
        <v>36.08</v>
      </c>
      <c r="R105" s="43">
        <v>48.08</v>
      </c>
      <c r="S105" s="43">
        <v>31.38</v>
      </c>
      <c r="T105" s="43">
        <v>43.38</v>
      </c>
      <c r="U105" s="43">
        <v>35.83</v>
      </c>
      <c r="V105" s="43">
        <v>47.76</v>
      </c>
      <c r="W105" s="43">
        <v>31.19</v>
      </c>
      <c r="X105" s="43">
        <v>43.12</v>
      </c>
    </row>
    <row r="106" spans="1:24" ht="26.25" thickBot="1">
      <c r="A106" s="6" t="s">
        <v>48</v>
      </c>
      <c r="B106" s="6" t="s">
        <v>226</v>
      </c>
      <c r="C106" s="12" t="s">
        <v>230</v>
      </c>
      <c r="D106" s="6" t="s">
        <v>229</v>
      </c>
      <c r="E106" s="7" t="s">
        <v>25</v>
      </c>
      <c r="F106" s="8">
        <v>1705601000073</v>
      </c>
      <c r="G106" s="8">
        <v>7591165880567</v>
      </c>
      <c r="H106" s="8">
        <v>538915010023217</v>
      </c>
      <c r="I106" s="7">
        <v>81517673</v>
      </c>
      <c r="J106" s="13" t="s">
        <v>40</v>
      </c>
      <c r="K106" s="43">
        <v>69.569999999999993</v>
      </c>
      <c r="L106" s="43">
        <v>92.6</v>
      </c>
      <c r="M106" s="43">
        <v>67.61</v>
      </c>
      <c r="N106" s="43">
        <v>90.08</v>
      </c>
      <c r="O106" s="43">
        <v>58.75</v>
      </c>
      <c r="P106" s="43">
        <v>81.22</v>
      </c>
      <c r="Q106" s="43">
        <v>67.14</v>
      </c>
      <c r="R106" s="43">
        <v>89.47</v>
      </c>
      <c r="S106" s="43">
        <v>58.39</v>
      </c>
      <c r="T106" s="43">
        <v>80.72</v>
      </c>
      <c r="U106" s="43">
        <v>66.67</v>
      </c>
      <c r="V106" s="43">
        <v>88.87</v>
      </c>
      <c r="W106" s="43">
        <v>58.04</v>
      </c>
      <c r="X106" s="43">
        <v>80.239999999999995</v>
      </c>
    </row>
    <row r="107" spans="1:24" ht="26.25" thickBot="1">
      <c r="A107" s="6" t="s">
        <v>22</v>
      </c>
      <c r="B107" s="6" t="s">
        <v>231</v>
      </c>
      <c r="C107" s="12" t="s">
        <v>232</v>
      </c>
      <c r="D107" s="6" t="s">
        <v>233</v>
      </c>
      <c r="E107" s="7" t="s">
        <v>25</v>
      </c>
      <c r="F107" s="8">
        <v>1705600340032</v>
      </c>
      <c r="G107" s="8">
        <v>7891106005500</v>
      </c>
      <c r="H107" s="8">
        <v>538912050014413</v>
      </c>
      <c r="I107" s="7">
        <v>2882187</v>
      </c>
      <c r="J107" s="13" t="s">
        <v>40</v>
      </c>
      <c r="K107" s="43">
        <v>144.71</v>
      </c>
      <c r="L107" s="43">
        <v>192.61</v>
      </c>
      <c r="M107" s="43">
        <v>140.63999999999999</v>
      </c>
      <c r="N107" s="43">
        <v>187.38</v>
      </c>
      <c r="O107" s="43">
        <v>122.2</v>
      </c>
      <c r="P107" s="43">
        <v>168.93</v>
      </c>
      <c r="Q107" s="43">
        <v>139.66</v>
      </c>
      <c r="R107" s="43">
        <v>186.11</v>
      </c>
      <c r="S107" s="43">
        <v>121.46</v>
      </c>
      <c r="T107" s="43">
        <v>167.91</v>
      </c>
      <c r="U107" s="43">
        <v>138.69</v>
      </c>
      <c r="V107" s="43">
        <v>184.86</v>
      </c>
      <c r="W107" s="43">
        <v>120.73</v>
      </c>
      <c r="X107" s="43">
        <v>166.9</v>
      </c>
    </row>
    <row r="108" spans="1:24" ht="26.25" thickBot="1">
      <c r="A108" s="6" t="s">
        <v>22</v>
      </c>
      <c r="B108" s="6" t="s">
        <v>231</v>
      </c>
      <c r="C108" s="12" t="s">
        <v>234</v>
      </c>
      <c r="D108" s="6" t="s">
        <v>233</v>
      </c>
      <c r="E108" s="7" t="s">
        <v>25</v>
      </c>
      <c r="F108" s="8">
        <v>1705600340067</v>
      </c>
      <c r="G108" s="8">
        <v>7891106911948</v>
      </c>
      <c r="H108" s="8">
        <v>538916090027203</v>
      </c>
      <c r="I108" s="7">
        <v>85729993</v>
      </c>
      <c r="J108" s="13" t="s">
        <v>40</v>
      </c>
      <c r="K108" s="43">
        <v>144.71</v>
      </c>
      <c r="L108" s="43">
        <v>192.61</v>
      </c>
      <c r="M108" s="43">
        <v>140.63999999999999</v>
      </c>
      <c r="N108" s="43">
        <v>187.38</v>
      </c>
      <c r="O108" s="43">
        <v>122.2</v>
      </c>
      <c r="P108" s="43">
        <v>168.93</v>
      </c>
      <c r="Q108" s="43">
        <v>139.66</v>
      </c>
      <c r="R108" s="43">
        <v>186.11</v>
      </c>
      <c r="S108" s="43">
        <v>121.46</v>
      </c>
      <c r="T108" s="43">
        <v>167.91</v>
      </c>
      <c r="U108" s="43">
        <v>138.69</v>
      </c>
      <c r="V108" s="43">
        <v>184.86</v>
      </c>
      <c r="W108" s="43">
        <v>120.73</v>
      </c>
      <c r="X108" s="43">
        <v>166.9</v>
      </c>
    </row>
    <row r="109" spans="1:24" ht="26.25" thickBot="1">
      <c r="A109" s="6" t="s">
        <v>22</v>
      </c>
      <c r="B109" s="6" t="s">
        <v>231</v>
      </c>
      <c r="C109" s="12" t="s">
        <v>235</v>
      </c>
      <c r="D109" s="6" t="s">
        <v>233</v>
      </c>
      <c r="E109" s="7" t="s">
        <v>25</v>
      </c>
      <c r="F109" s="8">
        <v>1705600340271</v>
      </c>
      <c r="G109" s="8">
        <v>7891106904919</v>
      </c>
      <c r="H109" s="8">
        <v>515601312112218</v>
      </c>
      <c r="I109" s="7">
        <v>83065703</v>
      </c>
      <c r="J109" s="13" t="s">
        <v>40</v>
      </c>
      <c r="K109" s="43">
        <v>53.81</v>
      </c>
      <c r="L109" s="43">
        <v>71.62</v>
      </c>
      <c r="M109" s="43">
        <v>52.3</v>
      </c>
      <c r="N109" s="43">
        <v>69.680000000000007</v>
      </c>
      <c r="O109" s="43">
        <v>45.44</v>
      </c>
      <c r="P109" s="43">
        <v>62.82</v>
      </c>
      <c r="Q109" s="43">
        <v>51.93</v>
      </c>
      <c r="R109" s="43">
        <v>69.2</v>
      </c>
      <c r="S109" s="43">
        <v>45.17</v>
      </c>
      <c r="T109" s="43">
        <v>62.44</v>
      </c>
      <c r="U109" s="43">
        <v>51.57</v>
      </c>
      <c r="V109" s="43">
        <v>68.739999999999995</v>
      </c>
      <c r="W109" s="43">
        <v>44.9</v>
      </c>
      <c r="X109" s="43">
        <v>62.07</v>
      </c>
    </row>
    <row r="110" spans="1:24" ht="26.25" thickBot="1">
      <c r="A110" s="6" t="s">
        <v>22</v>
      </c>
      <c r="B110" s="6" t="s">
        <v>231</v>
      </c>
      <c r="C110" s="12" t="s">
        <v>236</v>
      </c>
      <c r="D110" s="6" t="s">
        <v>233</v>
      </c>
      <c r="E110" s="7" t="s">
        <v>25</v>
      </c>
      <c r="F110" s="8">
        <v>1705600340245</v>
      </c>
      <c r="G110" s="8">
        <v>7891106904889</v>
      </c>
      <c r="H110" s="8">
        <v>515601309111214</v>
      </c>
      <c r="I110" s="7">
        <v>85060759</v>
      </c>
      <c r="J110" s="13" t="s">
        <v>40</v>
      </c>
      <c r="K110" s="43">
        <v>53.81</v>
      </c>
      <c r="L110" s="43">
        <v>71.62</v>
      </c>
      <c r="M110" s="43">
        <v>52.3</v>
      </c>
      <c r="N110" s="43">
        <v>69.680000000000007</v>
      </c>
      <c r="O110" s="43">
        <v>45.44</v>
      </c>
      <c r="P110" s="43">
        <v>62.82</v>
      </c>
      <c r="Q110" s="43">
        <v>51.93</v>
      </c>
      <c r="R110" s="43">
        <v>69.2</v>
      </c>
      <c r="S110" s="43">
        <v>45.17</v>
      </c>
      <c r="T110" s="43">
        <v>62.44</v>
      </c>
      <c r="U110" s="43">
        <v>51.57</v>
      </c>
      <c r="V110" s="43">
        <v>68.739999999999995</v>
      </c>
      <c r="W110" s="43">
        <v>44.9</v>
      </c>
      <c r="X110" s="43">
        <v>62.07</v>
      </c>
    </row>
    <row r="111" spans="1:24" ht="26.25" thickBot="1">
      <c r="A111" s="6" t="s">
        <v>22</v>
      </c>
      <c r="B111" s="6" t="s">
        <v>231</v>
      </c>
      <c r="C111" s="12" t="s">
        <v>237</v>
      </c>
      <c r="D111" s="6" t="s">
        <v>233</v>
      </c>
      <c r="E111" s="7" t="s">
        <v>25</v>
      </c>
      <c r="F111" s="8">
        <v>1705600340288</v>
      </c>
      <c r="G111" s="8">
        <v>7891106904926</v>
      </c>
      <c r="H111" s="8">
        <v>515601313119216</v>
      </c>
      <c r="I111" s="7">
        <v>83065762</v>
      </c>
      <c r="J111" s="13" t="s">
        <v>40</v>
      </c>
      <c r="K111" s="43">
        <v>107.65</v>
      </c>
      <c r="L111" s="43">
        <v>143.29</v>
      </c>
      <c r="M111" s="43">
        <v>104.62</v>
      </c>
      <c r="N111" s="43">
        <v>139.38999999999999</v>
      </c>
      <c r="O111" s="43">
        <v>90.91</v>
      </c>
      <c r="P111" s="43">
        <v>125.68</v>
      </c>
      <c r="Q111" s="43">
        <v>103.89</v>
      </c>
      <c r="R111" s="43">
        <v>138.44999999999999</v>
      </c>
      <c r="S111" s="43">
        <v>90.36</v>
      </c>
      <c r="T111" s="43">
        <v>124.92</v>
      </c>
      <c r="U111" s="43">
        <v>103.17</v>
      </c>
      <c r="V111" s="43">
        <v>137.52000000000001</v>
      </c>
      <c r="W111" s="43">
        <v>89.81</v>
      </c>
      <c r="X111" s="43">
        <v>124.16</v>
      </c>
    </row>
    <row r="112" spans="1:24" ht="26.25" thickBot="1">
      <c r="A112" s="6" t="s">
        <v>22</v>
      </c>
      <c r="B112" s="6" t="s">
        <v>231</v>
      </c>
      <c r="C112" s="12" t="s">
        <v>238</v>
      </c>
      <c r="D112" s="6" t="s">
        <v>233</v>
      </c>
      <c r="E112" s="7" t="s">
        <v>25</v>
      </c>
      <c r="F112" s="8">
        <v>1705600340253</v>
      </c>
      <c r="G112" s="8">
        <v>7891106904896</v>
      </c>
      <c r="H112" s="8">
        <v>515601310111214</v>
      </c>
      <c r="I112" s="7">
        <v>85056654</v>
      </c>
      <c r="J112" s="13" t="s">
        <v>40</v>
      </c>
      <c r="K112" s="43">
        <v>107.65</v>
      </c>
      <c r="L112" s="43">
        <v>143.29</v>
      </c>
      <c r="M112" s="43">
        <v>104.62</v>
      </c>
      <c r="N112" s="43">
        <v>139.38999999999999</v>
      </c>
      <c r="O112" s="43">
        <v>90.91</v>
      </c>
      <c r="P112" s="43">
        <v>125.68</v>
      </c>
      <c r="Q112" s="43">
        <v>103.89</v>
      </c>
      <c r="R112" s="43">
        <v>138.44999999999999</v>
      </c>
      <c r="S112" s="43">
        <v>90.36</v>
      </c>
      <c r="T112" s="43">
        <v>124.92</v>
      </c>
      <c r="U112" s="43">
        <v>103.17</v>
      </c>
      <c r="V112" s="43">
        <v>137.52000000000001</v>
      </c>
      <c r="W112" s="43">
        <v>89.81</v>
      </c>
      <c r="X112" s="43">
        <v>124.16</v>
      </c>
    </row>
    <row r="113" spans="1:24" ht="26.25" thickBot="1">
      <c r="A113" s="6" t="s">
        <v>22</v>
      </c>
      <c r="B113" s="6" t="s">
        <v>231</v>
      </c>
      <c r="C113" s="12" t="s">
        <v>239</v>
      </c>
      <c r="D113" s="6" t="s">
        <v>233</v>
      </c>
      <c r="E113" s="7" t="s">
        <v>25</v>
      </c>
      <c r="F113" s="8">
        <v>1705600340075</v>
      </c>
      <c r="G113" s="8">
        <v>7891106005524</v>
      </c>
      <c r="H113" s="8">
        <v>538912050014513</v>
      </c>
      <c r="I113" s="7">
        <v>2915158</v>
      </c>
      <c r="J113" s="13" t="s">
        <v>40</v>
      </c>
      <c r="K113" s="43">
        <v>22.89</v>
      </c>
      <c r="L113" s="43">
        <v>30.47</v>
      </c>
      <c r="M113" s="43">
        <v>22.25</v>
      </c>
      <c r="N113" s="43">
        <v>29.64</v>
      </c>
      <c r="O113" s="43">
        <v>19.329999999999998</v>
      </c>
      <c r="P113" s="43">
        <v>26.72</v>
      </c>
      <c r="Q113" s="43">
        <v>22.09</v>
      </c>
      <c r="R113" s="43">
        <v>29.44</v>
      </c>
      <c r="S113" s="43">
        <v>19.22</v>
      </c>
      <c r="T113" s="43">
        <v>26.57</v>
      </c>
      <c r="U113" s="43">
        <v>21.94</v>
      </c>
      <c r="V113" s="43">
        <v>29.24</v>
      </c>
      <c r="W113" s="43">
        <v>19.100000000000001</v>
      </c>
      <c r="X113" s="43">
        <v>26.4</v>
      </c>
    </row>
    <row r="114" spans="1:24" ht="26.25" thickBot="1">
      <c r="A114" s="6" t="s">
        <v>22</v>
      </c>
      <c r="B114" s="6" t="s">
        <v>231</v>
      </c>
      <c r="C114" s="12" t="s">
        <v>240</v>
      </c>
      <c r="D114" s="6" t="s">
        <v>233</v>
      </c>
      <c r="E114" s="7" t="s">
        <v>25</v>
      </c>
      <c r="F114" s="8">
        <v>1705600340164</v>
      </c>
      <c r="G114" s="8">
        <v>7891106005647</v>
      </c>
      <c r="H114" s="8">
        <v>538912050014813</v>
      </c>
      <c r="I114" s="7">
        <v>3760271</v>
      </c>
      <c r="J114" s="13" t="s">
        <v>40</v>
      </c>
      <c r="K114" s="43">
        <v>95.18</v>
      </c>
      <c r="L114" s="43">
        <v>126.69</v>
      </c>
      <c r="M114" s="43">
        <v>92.5</v>
      </c>
      <c r="N114" s="43">
        <v>123.24</v>
      </c>
      <c r="O114" s="43">
        <v>80.37</v>
      </c>
      <c r="P114" s="43">
        <v>111.11</v>
      </c>
      <c r="Q114" s="43">
        <v>91.85</v>
      </c>
      <c r="R114" s="43">
        <v>122.4</v>
      </c>
      <c r="S114" s="43">
        <v>79.89</v>
      </c>
      <c r="T114" s="43">
        <v>110.44</v>
      </c>
      <c r="U114" s="43">
        <v>91.22</v>
      </c>
      <c r="V114" s="43">
        <v>121.59</v>
      </c>
      <c r="W114" s="43">
        <v>79.41</v>
      </c>
      <c r="X114" s="43">
        <v>109.78</v>
      </c>
    </row>
    <row r="115" spans="1:24" ht="26.25" thickBot="1">
      <c r="A115" s="6" t="s">
        <v>22</v>
      </c>
      <c r="B115" s="6" t="s">
        <v>231</v>
      </c>
      <c r="C115" s="12" t="s">
        <v>241</v>
      </c>
      <c r="D115" s="6" t="s">
        <v>233</v>
      </c>
      <c r="E115" s="7" t="s">
        <v>25</v>
      </c>
      <c r="F115" s="8">
        <v>1705600340172</v>
      </c>
      <c r="G115" s="8">
        <v>7891106005609</v>
      </c>
      <c r="H115" s="8">
        <v>538912050014913</v>
      </c>
      <c r="I115" s="7">
        <v>2882594</v>
      </c>
      <c r="J115" s="13" t="s">
        <v>40</v>
      </c>
      <c r="K115" s="43">
        <v>190.31</v>
      </c>
      <c r="L115" s="43">
        <v>253.31</v>
      </c>
      <c r="M115" s="43">
        <v>184.96</v>
      </c>
      <c r="N115" s="43">
        <v>246.42</v>
      </c>
      <c r="O115" s="43">
        <v>160.71</v>
      </c>
      <c r="P115" s="43">
        <v>222.17</v>
      </c>
      <c r="Q115" s="43">
        <v>183.67</v>
      </c>
      <c r="R115" s="43">
        <v>244.76</v>
      </c>
      <c r="S115" s="43">
        <v>159.74</v>
      </c>
      <c r="T115" s="43">
        <v>220.83</v>
      </c>
      <c r="U115" s="43">
        <v>182.39</v>
      </c>
      <c r="V115" s="43">
        <v>243.11</v>
      </c>
      <c r="W115" s="43">
        <v>158.78</v>
      </c>
      <c r="X115" s="43">
        <v>219.5</v>
      </c>
    </row>
    <row r="116" spans="1:24" ht="26.25" thickBot="1">
      <c r="A116" s="6" t="s">
        <v>22</v>
      </c>
      <c r="B116" s="6" t="s">
        <v>231</v>
      </c>
      <c r="C116" s="12" t="s">
        <v>242</v>
      </c>
      <c r="D116" s="6" t="s">
        <v>233</v>
      </c>
      <c r="E116" s="7" t="s">
        <v>25</v>
      </c>
      <c r="F116" s="8">
        <v>1705600340180</v>
      </c>
      <c r="G116" s="8">
        <v>7891106006644</v>
      </c>
      <c r="H116" s="8">
        <v>538912050015013</v>
      </c>
      <c r="I116" s="7">
        <v>4403758</v>
      </c>
      <c r="J116" s="13" t="s">
        <v>40</v>
      </c>
      <c r="K116" s="43">
        <v>378.07</v>
      </c>
      <c r="L116" s="43">
        <v>503.22</v>
      </c>
      <c r="M116" s="43">
        <v>367.43</v>
      </c>
      <c r="N116" s="43">
        <v>489.53</v>
      </c>
      <c r="O116" s="43">
        <v>319.27</v>
      </c>
      <c r="P116" s="43">
        <v>441.37</v>
      </c>
      <c r="Q116" s="43">
        <v>364.86</v>
      </c>
      <c r="R116" s="43">
        <v>486.22</v>
      </c>
      <c r="S116" s="43">
        <v>317.33</v>
      </c>
      <c r="T116" s="43">
        <v>438.69</v>
      </c>
      <c r="U116" s="43">
        <v>362.33</v>
      </c>
      <c r="V116" s="43">
        <v>482.96</v>
      </c>
      <c r="W116" s="43">
        <v>315.42</v>
      </c>
      <c r="X116" s="43">
        <v>436.05</v>
      </c>
    </row>
    <row r="117" spans="1:24" ht="26.25" thickBot="1">
      <c r="A117" s="6" t="s">
        <v>201</v>
      </c>
      <c r="B117" s="6" t="s">
        <v>243</v>
      </c>
      <c r="C117" s="12" t="s">
        <v>244</v>
      </c>
      <c r="D117" s="6" t="s">
        <v>245</v>
      </c>
      <c r="E117" s="7" t="s">
        <v>25</v>
      </c>
      <c r="F117" s="8">
        <v>1705600650058</v>
      </c>
      <c r="G117" s="8">
        <v>7891106906302</v>
      </c>
      <c r="H117" s="8">
        <v>538912050015113</v>
      </c>
      <c r="I117" s="7">
        <v>64101611</v>
      </c>
      <c r="J117" s="13" t="s">
        <v>26</v>
      </c>
      <c r="K117" s="43">
        <v>1457.64</v>
      </c>
      <c r="L117" s="43" t="s">
        <v>27</v>
      </c>
      <c r="M117" s="43">
        <v>1422.09</v>
      </c>
      <c r="N117" s="43" t="s">
        <v>27</v>
      </c>
      <c r="O117" s="43">
        <v>1422.09</v>
      </c>
      <c r="P117" s="43" t="s">
        <v>27</v>
      </c>
      <c r="Q117" s="43">
        <v>1413.47</v>
      </c>
      <c r="R117" s="43" t="s">
        <v>27</v>
      </c>
      <c r="S117" s="43">
        <v>1413.47</v>
      </c>
      <c r="T117" s="43" t="s">
        <v>27</v>
      </c>
      <c r="U117" s="43">
        <v>1404.96</v>
      </c>
      <c r="V117" s="43" t="s">
        <v>27</v>
      </c>
      <c r="W117" s="43">
        <v>1404.96</v>
      </c>
      <c r="X117" s="43" t="s">
        <v>27</v>
      </c>
    </row>
    <row r="118" spans="1:24" ht="26.25" thickBot="1">
      <c r="A118" s="6" t="s">
        <v>201</v>
      </c>
      <c r="B118" s="6" t="s">
        <v>243</v>
      </c>
      <c r="C118" s="12" t="s">
        <v>246</v>
      </c>
      <c r="D118" s="6" t="s">
        <v>245</v>
      </c>
      <c r="E118" s="7" t="s">
        <v>25</v>
      </c>
      <c r="F118" s="8">
        <v>1705600650066</v>
      </c>
      <c r="G118" s="8">
        <v>7891106906319</v>
      </c>
      <c r="H118" s="8">
        <v>538912050015213</v>
      </c>
      <c r="I118" s="7">
        <v>64101629</v>
      </c>
      <c r="J118" s="13" t="s">
        <v>26</v>
      </c>
      <c r="K118" s="43">
        <v>2177.04</v>
      </c>
      <c r="L118" s="43" t="s">
        <v>27</v>
      </c>
      <c r="M118" s="43">
        <v>2123.94</v>
      </c>
      <c r="N118" s="43" t="s">
        <v>27</v>
      </c>
      <c r="O118" s="43">
        <v>2123.94</v>
      </c>
      <c r="P118" s="43" t="s">
        <v>27</v>
      </c>
      <c r="Q118" s="43">
        <v>2111.0700000000002</v>
      </c>
      <c r="R118" s="43" t="s">
        <v>27</v>
      </c>
      <c r="S118" s="43">
        <v>2111.0700000000002</v>
      </c>
      <c r="T118" s="43" t="s">
        <v>27</v>
      </c>
      <c r="U118" s="43">
        <v>2098.35</v>
      </c>
      <c r="V118" s="43" t="s">
        <v>27</v>
      </c>
      <c r="W118" s="43">
        <v>2098.35</v>
      </c>
      <c r="X118" s="43" t="s">
        <v>27</v>
      </c>
    </row>
    <row r="119" spans="1:24" ht="26.25" thickBot="1">
      <c r="A119" s="6" t="s">
        <v>201</v>
      </c>
      <c r="B119" s="6" t="s">
        <v>243</v>
      </c>
      <c r="C119" s="12" t="s">
        <v>247</v>
      </c>
      <c r="D119" s="6" t="s">
        <v>245</v>
      </c>
      <c r="E119" s="7" t="s">
        <v>25</v>
      </c>
      <c r="F119" s="8">
        <v>1705600650082</v>
      </c>
      <c r="G119" s="8">
        <v>7891106906326</v>
      </c>
      <c r="H119" s="8">
        <v>538912050015313</v>
      </c>
      <c r="I119" s="7">
        <v>64101637</v>
      </c>
      <c r="J119" s="13" t="s">
        <v>26</v>
      </c>
      <c r="K119" s="43">
        <v>4108.74</v>
      </c>
      <c r="L119" s="43" t="s">
        <v>27</v>
      </c>
      <c r="M119" s="43">
        <v>4008.53</v>
      </c>
      <c r="N119" s="43" t="s">
        <v>27</v>
      </c>
      <c r="O119" s="43">
        <v>4008.53</v>
      </c>
      <c r="P119" s="43" t="s">
        <v>27</v>
      </c>
      <c r="Q119" s="43">
        <v>3984.23</v>
      </c>
      <c r="R119" s="43" t="s">
        <v>27</v>
      </c>
      <c r="S119" s="43">
        <v>3984.23</v>
      </c>
      <c r="T119" s="43" t="s">
        <v>27</v>
      </c>
      <c r="U119" s="43">
        <v>3960.24</v>
      </c>
      <c r="V119" s="43" t="s">
        <v>27</v>
      </c>
      <c r="W119" s="43">
        <v>3960.24</v>
      </c>
      <c r="X119" s="43" t="s">
        <v>27</v>
      </c>
    </row>
    <row r="120" spans="1:24" ht="26.25" thickBot="1">
      <c r="A120" s="6" t="s">
        <v>201</v>
      </c>
      <c r="B120" s="6" t="s">
        <v>243</v>
      </c>
      <c r="C120" s="12" t="s">
        <v>248</v>
      </c>
      <c r="D120" s="6" t="s">
        <v>245</v>
      </c>
      <c r="E120" s="7" t="s">
        <v>25</v>
      </c>
      <c r="F120" s="8">
        <v>1705600650104</v>
      </c>
      <c r="G120" s="8">
        <v>7891106906333</v>
      </c>
      <c r="H120" s="8">
        <v>538912050015413</v>
      </c>
      <c r="I120" s="7">
        <v>64084999</v>
      </c>
      <c r="J120" s="13" t="s">
        <v>26</v>
      </c>
      <c r="K120" s="43">
        <v>13361.32</v>
      </c>
      <c r="L120" s="43" t="s">
        <v>27</v>
      </c>
      <c r="M120" s="43">
        <v>13035.43</v>
      </c>
      <c r="N120" s="43" t="s">
        <v>27</v>
      </c>
      <c r="O120" s="43">
        <v>13035.43</v>
      </c>
      <c r="P120" s="43" t="s">
        <v>27</v>
      </c>
      <c r="Q120" s="43">
        <v>12956.42</v>
      </c>
      <c r="R120" s="43" t="s">
        <v>27</v>
      </c>
      <c r="S120" s="43">
        <v>12956.42</v>
      </c>
      <c r="T120" s="43" t="s">
        <v>27</v>
      </c>
      <c r="U120" s="43">
        <v>12878.38</v>
      </c>
      <c r="V120" s="43" t="s">
        <v>27</v>
      </c>
      <c r="W120" s="43">
        <v>12878.38</v>
      </c>
      <c r="X120" s="43" t="s">
        <v>27</v>
      </c>
    </row>
    <row r="121" spans="1:24" ht="39" thickBot="1">
      <c r="A121" s="6" t="s">
        <v>22</v>
      </c>
      <c r="B121" s="6" t="s">
        <v>249</v>
      </c>
      <c r="C121" s="12" t="s">
        <v>250</v>
      </c>
      <c r="D121" s="6" t="s">
        <v>251</v>
      </c>
      <c r="E121" s="7" t="s">
        <v>25</v>
      </c>
      <c r="F121" s="8">
        <v>1705600430023</v>
      </c>
      <c r="G121" s="8">
        <v>7891106911337</v>
      </c>
      <c r="H121" s="8">
        <v>538916040026803</v>
      </c>
      <c r="I121" s="7">
        <v>85510398</v>
      </c>
      <c r="J121" s="13" t="s">
        <v>26</v>
      </c>
      <c r="K121" s="43">
        <v>24.05</v>
      </c>
      <c r="L121" s="43">
        <v>33.25</v>
      </c>
      <c r="M121" s="43">
        <v>23.46</v>
      </c>
      <c r="N121" s="43">
        <v>32.43</v>
      </c>
      <c r="O121" s="43">
        <v>23.46</v>
      </c>
      <c r="P121" s="43">
        <v>32.43</v>
      </c>
      <c r="Q121" s="43">
        <v>23.32</v>
      </c>
      <c r="R121" s="43">
        <v>32.24</v>
      </c>
      <c r="S121" s="43">
        <v>23.32</v>
      </c>
      <c r="T121" s="43">
        <v>32.24</v>
      </c>
      <c r="U121" s="43">
        <v>23.18</v>
      </c>
      <c r="V121" s="43">
        <v>32.04</v>
      </c>
      <c r="W121" s="43">
        <v>23.18</v>
      </c>
      <c r="X121" s="43">
        <v>32.04</v>
      </c>
    </row>
    <row r="122" spans="1:24" ht="26.25" thickBot="1">
      <c r="A122" s="6" t="s">
        <v>22</v>
      </c>
      <c r="B122" s="6" t="s">
        <v>252</v>
      </c>
      <c r="C122" s="12" t="s">
        <v>253</v>
      </c>
      <c r="D122" s="6" t="s">
        <v>254</v>
      </c>
      <c r="E122" s="7" t="s">
        <v>25</v>
      </c>
      <c r="F122" s="8">
        <v>1705600640011</v>
      </c>
      <c r="G122" s="8">
        <v>7891106905961</v>
      </c>
      <c r="H122" s="8">
        <v>538912040011614</v>
      </c>
      <c r="I122" s="7">
        <v>64035538</v>
      </c>
      <c r="J122" s="13" t="s">
        <v>26</v>
      </c>
      <c r="K122" s="43">
        <v>5.8</v>
      </c>
      <c r="L122" s="43">
        <v>8.02</v>
      </c>
      <c r="M122" s="43">
        <v>5.66</v>
      </c>
      <c r="N122" s="43">
        <v>7.82</v>
      </c>
      <c r="O122" s="43">
        <v>5.66</v>
      </c>
      <c r="P122" s="43">
        <v>7.82</v>
      </c>
      <c r="Q122" s="43">
        <v>5.63</v>
      </c>
      <c r="R122" s="43">
        <v>7.78</v>
      </c>
      <c r="S122" s="43">
        <v>5.63</v>
      </c>
      <c r="T122" s="43">
        <v>7.78</v>
      </c>
      <c r="U122" s="43">
        <v>5.59</v>
      </c>
      <c r="V122" s="43">
        <v>7.73</v>
      </c>
      <c r="W122" s="43">
        <v>5.59</v>
      </c>
      <c r="X122" s="43">
        <v>7.73</v>
      </c>
    </row>
    <row r="123" spans="1:24" ht="26.25" thickBot="1">
      <c r="A123" s="6" t="s">
        <v>22</v>
      </c>
      <c r="B123" s="6" t="s">
        <v>255</v>
      </c>
      <c r="C123" s="12" t="s">
        <v>256</v>
      </c>
      <c r="D123" s="6" t="s">
        <v>254</v>
      </c>
      <c r="E123" s="7" t="s">
        <v>25</v>
      </c>
      <c r="F123" s="8">
        <v>1705600670016</v>
      </c>
      <c r="G123" s="8">
        <v>7891106907552</v>
      </c>
      <c r="H123" s="8">
        <v>538912050012414</v>
      </c>
      <c r="I123" s="7">
        <v>80740247</v>
      </c>
      <c r="J123" s="13" t="s">
        <v>26</v>
      </c>
      <c r="K123" s="43">
        <v>14.97</v>
      </c>
      <c r="L123" s="43">
        <v>20.7</v>
      </c>
      <c r="M123" s="43">
        <v>14.6</v>
      </c>
      <c r="N123" s="43">
        <v>20.18</v>
      </c>
      <c r="O123" s="43">
        <v>14.6</v>
      </c>
      <c r="P123" s="43">
        <v>20.18</v>
      </c>
      <c r="Q123" s="43">
        <v>14.51</v>
      </c>
      <c r="R123" s="43">
        <v>20.059999999999999</v>
      </c>
      <c r="S123" s="43">
        <v>14.51</v>
      </c>
      <c r="T123" s="43">
        <v>20.059999999999999</v>
      </c>
      <c r="U123" s="43">
        <v>14.42</v>
      </c>
      <c r="V123" s="43">
        <v>19.93</v>
      </c>
      <c r="W123" s="43">
        <v>14.42</v>
      </c>
      <c r="X123" s="43">
        <v>19.93</v>
      </c>
    </row>
    <row r="124" spans="1:24" ht="26.25" thickBot="1">
      <c r="A124" s="6" t="s">
        <v>22</v>
      </c>
      <c r="B124" s="6" t="s">
        <v>257</v>
      </c>
      <c r="C124" s="12" t="s">
        <v>258</v>
      </c>
      <c r="D124" s="6" t="s">
        <v>191</v>
      </c>
      <c r="E124" s="7" t="s">
        <v>25</v>
      </c>
      <c r="F124" s="8">
        <v>1705600550010</v>
      </c>
      <c r="G124" s="8">
        <v>7891106905985</v>
      </c>
      <c r="H124" s="8">
        <v>538912050012014</v>
      </c>
      <c r="I124" s="7">
        <v>3152915</v>
      </c>
      <c r="J124" s="13" t="s">
        <v>26</v>
      </c>
      <c r="K124" s="43">
        <v>26.16</v>
      </c>
      <c r="L124" s="43">
        <v>36.159999999999997</v>
      </c>
      <c r="M124" s="43">
        <v>25.52</v>
      </c>
      <c r="N124" s="43">
        <v>35.28</v>
      </c>
      <c r="O124" s="43">
        <v>25.52</v>
      </c>
      <c r="P124" s="43">
        <v>35.28</v>
      </c>
      <c r="Q124" s="43">
        <v>25.37</v>
      </c>
      <c r="R124" s="43">
        <v>35.07</v>
      </c>
      <c r="S124" s="43">
        <v>25.37</v>
      </c>
      <c r="T124" s="43">
        <v>35.07</v>
      </c>
      <c r="U124" s="43">
        <v>25.21</v>
      </c>
      <c r="V124" s="43">
        <v>34.85</v>
      </c>
      <c r="W124" s="43">
        <v>25.21</v>
      </c>
      <c r="X124" s="43">
        <v>34.85</v>
      </c>
    </row>
    <row r="125" spans="1:24" ht="15" thickBot="1">
      <c r="A125" s="6" t="s">
        <v>66</v>
      </c>
      <c r="B125" s="6" t="s">
        <v>259</v>
      </c>
      <c r="C125" s="12" t="s">
        <v>260</v>
      </c>
      <c r="D125" s="6" t="s">
        <v>261</v>
      </c>
      <c r="E125" s="7" t="s">
        <v>25</v>
      </c>
      <c r="F125" s="8">
        <v>1705601060033</v>
      </c>
      <c r="G125" s="8">
        <v>7891106907507</v>
      </c>
      <c r="H125" s="8">
        <v>538915090024217</v>
      </c>
      <c r="I125" s="7">
        <v>82961489</v>
      </c>
      <c r="J125" s="13" t="s">
        <v>26</v>
      </c>
      <c r="K125" s="43">
        <v>836.59</v>
      </c>
      <c r="L125" s="43">
        <v>1156.54</v>
      </c>
      <c r="M125" s="43">
        <v>816.19</v>
      </c>
      <c r="N125" s="43">
        <v>1128.33</v>
      </c>
      <c r="O125" s="43">
        <v>816.19</v>
      </c>
      <c r="P125" s="43">
        <v>1128.33</v>
      </c>
      <c r="Q125" s="43">
        <v>811.24</v>
      </c>
      <c r="R125" s="43">
        <v>1121.49</v>
      </c>
      <c r="S125" s="43">
        <v>811.24</v>
      </c>
      <c r="T125" s="43">
        <v>1121.49</v>
      </c>
      <c r="U125" s="43">
        <v>806.36</v>
      </c>
      <c r="V125" s="43">
        <v>1114.75</v>
      </c>
      <c r="W125" s="43">
        <v>806.36</v>
      </c>
      <c r="X125" s="43">
        <v>1114.75</v>
      </c>
    </row>
    <row r="126" spans="1:24" ht="26.25" thickBot="1">
      <c r="A126" s="6" t="s">
        <v>54</v>
      </c>
      <c r="B126" s="6" t="s">
        <v>262</v>
      </c>
      <c r="C126" s="12" t="s">
        <v>263</v>
      </c>
      <c r="D126" s="6" t="s">
        <v>264</v>
      </c>
      <c r="E126" s="7" t="s">
        <v>25</v>
      </c>
      <c r="F126" s="8">
        <v>1705600360017</v>
      </c>
      <c r="G126" s="8">
        <v>7891106908030</v>
      </c>
      <c r="H126" s="8">
        <v>538902801111314</v>
      </c>
      <c r="I126" s="7">
        <v>80802978</v>
      </c>
      <c r="J126" s="13" t="s">
        <v>40</v>
      </c>
      <c r="K126" s="43">
        <v>17.36</v>
      </c>
      <c r="L126" s="43">
        <v>23.11</v>
      </c>
      <c r="M126" s="43">
        <v>16.87</v>
      </c>
      <c r="N126" s="43">
        <v>22.48</v>
      </c>
      <c r="O126" s="43">
        <v>14.66</v>
      </c>
      <c r="P126" s="43">
        <v>20.27</v>
      </c>
      <c r="Q126" s="43">
        <v>16.75</v>
      </c>
      <c r="R126" s="43">
        <v>22.32</v>
      </c>
      <c r="S126" s="43">
        <v>14.57</v>
      </c>
      <c r="T126" s="43">
        <v>20.14</v>
      </c>
      <c r="U126" s="43">
        <v>16.64</v>
      </c>
      <c r="V126" s="43">
        <v>22.18</v>
      </c>
      <c r="W126" s="43">
        <v>14.48</v>
      </c>
      <c r="X126" s="43">
        <v>20.02</v>
      </c>
    </row>
    <row r="127" spans="1:24" ht="26.25" thickBot="1">
      <c r="A127" s="6" t="s">
        <v>54</v>
      </c>
      <c r="B127" s="6" t="s">
        <v>262</v>
      </c>
      <c r="C127" s="12" t="s">
        <v>265</v>
      </c>
      <c r="D127" s="6" t="s">
        <v>264</v>
      </c>
      <c r="E127" s="7" t="s">
        <v>25</v>
      </c>
      <c r="F127" s="8">
        <v>1705600360025</v>
      </c>
      <c r="G127" s="8">
        <v>7891106904070</v>
      </c>
      <c r="H127" s="8">
        <v>538902802118411</v>
      </c>
      <c r="I127" s="7">
        <v>82392522</v>
      </c>
      <c r="J127" s="13" t="s">
        <v>40</v>
      </c>
      <c r="K127" s="43">
        <v>34.700000000000003</v>
      </c>
      <c r="L127" s="43">
        <v>46.19</v>
      </c>
      <c r="M127" s="43">
        <v>33.72</v>
      </c>
      <c r="N127" s="43">
        <v>44.93</v>
      </c>
      <c r="O127" s="43">
        <v>29.3</v>
      </c>
      <c r="P127" s="43">
        <v>40.51</v>
      </c>
      <c r="Q127" s="43">
        <v>33.479999999999997</v>
      </c>
      <c r="R127" s="43">
        <v>44.62</v>
      </c>
      <c r="S127" s="43">
        <v>29.12</v>
      </c>
      <c r="T127" s="43">
        <v>40.26</v>
      </c>
      <c r="U127" s="43">
        <v>33.25</v>
      </c>
      <c r="V127" s="43">
        <v>44.32</v>
      </c>
      <c r="W127" s="43">
        <v>28.95</v>
      </c>
      <c r="X127" s="43">
        <v>40.020000000000003</v>
      </c>
    </row>
    <row r="128" spans="1:24" ht="26.25" thickBot="1">
      <c r="A128" s="6" t="s">
        <v>22</v>
      </c>
      <c r="B128" s="6" t="s">
        <v>266</v>
      </c>
      <c r="C128" s="12" t="s">
        <v>267</v>
      </c>
      <c r="D128" s="6" t="s">
        <v>268</v>
      </c>
      <c r="E128" s="7" t="s">
        <v>25</v>
      </c>
      <c r="F128" s="8">
        <v>1705600610013</v>
      </c>
      <c r="G128" s="8">
        <v>7891106906296</v>
      </c>
      <c r="H128" s="8">
        <v>538912050015813</v>
      </c>
      <c r="I128" s="7">
        <v>3241783</v>
      </c>
      <c r="J128" s="13" t="s">
        <v>26</v>
      </c>
      <c r="K128" s="43">
        <v>437.12</v>
      </c>
      <c r="L128" s="43">
        <v>604.29</v>
      </c>
      <c r="M128" s="43">
        <v>426.46</v>
      </c>
      <c r="N128" s="43">
        <v>589.55999999999995</v>
      </c>
      <c r="O128" s="43">
        <v>426.46</v>
      </c>
      <c r="P128" s="43">
        <v>589.55999999999995</v>
      </c>
      <c r="Q128" s="43">
        <v>423.88</v>
      </c>
      <c r="R128" s="43">
        <v>585.99</v>
      </c>
      <c r="S128" s="43">
        <v>423.88</v>
      </c>
      <c r="T128" s="43">
        <v>585.99</v>
      </c>
      <c r="U128" s="43">
        <v>421.32</v>
      </c>
      <c r="V128" s="43">
        <v>582.45000000000005</v>
      </c>
      <c r="W128" s="43">
        <v>421.32</v>
      </c>
      <c r="X128" s="43">
        <v>582.45000000000005</v>
      </c>
    </row>
    <row r="129" spans="1:24" ht="26.25" thickBot="1">
      <c r="A129" s="6" t="s">
        <v>22</v>
      </c>
      <c r="B129" s="6" t="s">
        <v>269</v>
      </c>
      <c r="C129" s="12" t="s">
        <v>270</v>
      </c>
      <c r="D129" s="6" t="s">
        <v>254</v>
      </c>
      <c r="E129" s="7" t="s">
        <v>25</v>
      </c>
      <c r="F129" s="8">
        <v>1705600620019</v>
      </c>
      <c r="G129" s="8">
        <v>7891106905992</v>
      </c>
      <c r="H129" s="8">
        <v>538912050015913</v>
      </c>
      <c r="I129" s="7">
        <v>3050358</v>
      </c>
      <c r="J129" s="13" t="s">
        <v>26</v>
      </c>
      <c r="K129" s="43">
        <v>5.0199999999999996</v>
      </c>
      <c r="L129" s="43">
        <v>6.94</v>
      </c>
      <c r="M129" s="43">
        <v>4.9000000000000004</v>
      </c>
      <c r="N129" s="43">
        <v>6.77</v>
      </c>
      <c r="O129" s="43">
        <v>4.9000000000000004</v>
      </c>
      <c r="P129" s="43">
        <v>6.77</v>
      </c>
      <c r="Q129" s="43">
        <v>4.87</v>
      </c>
      <c r="R129" s="43">
        <v>6.73</v>
      </c>
      <c r="S129" s="43">
        <v>4.87</v>
      </c>
      <c r="T129" s="43">
        <v>6.73</v>
      </c>
      <c r="U129" s="43">
        <v>4.84</v>
      </c>
      <c r="V129" s="43">
        <v>6.69</v>
      </c>
      <c r="W129" s="43">
        <v>4.84</v>
      </c>
      <c r="X129" s="43">
        <v>6.69</v>
      </c>
    </row>
    <row r="130" spans="1:24" ht="15" thickBot="1">
      <c r="A130" s="6" t="s">
        <v>70</v>
      </c>
      <c r="B130" s="6" t="s">
        <v>271</v>
      </c>
      <c r="C130" s="12" t="s">
        <v>272</v>
      </c>
      <c r="D130" s="6" t="s">
        <v>273</v>
      </c>
      <c r="E130" s="7" t="s">
        <v>25</v>
      </c>
      <c r="F130" s="8">
        <v>1705600290061</v>
      </c>
      <c r="G130" s="8">
        <v>7891106006767</v>
      </c>
      <c r="H130" s="8">
        <v>538912050012113</v>
      </c>
      <c r="I130" s="7">
        <v>4382971</v>
      </c>
      <c r="J130" s="13" t="s">
        <v>26</v>
      </c>
      <c r="K130" s="43">
        <v>6847</v>
      </c>
      <c r="L130" s="43">
        <v>9465.58</v>
      </c>
      <c r="M130" s="43">
        <v>6680</v>
      </c>
      <c r="N130" s="43">
        <v>9234.7099999999991</v>
      </c>
      <c r="O130" s="43">
        <v>6680</v>
      </c>
      <c r="P130" s="43">
        <v>9234.7099999999991</v>
      </c>
      <c r="Q130" s="43">
        <v>6639.51</v>
      </c>
      <c r="R130" s="43">
        <v>9178.73</v>
      </c>
      <c r="S130" s="43">
        <v>6639.51</v>
      </c>
      <c r="T130" s="43">
        <v>9178.73</v>
      </c>
      <c r="U130" s="43">
        <v>6599.52</v>
      </c>
      <c r="V130" s="43">
        <v>9123.4500000000007</v>
      </c>
      <c r="W130" s="43">
        <v>6599.52</v>
      </c>
      <c r="X130" s="43">
        <v>9123.4500000000007</v>
      </c>
    </row>
    <row r="131" spans="1:24" ht="15" thickBot="1">
      <c r="A131" s="6" t="s">
        <v>54</v>
      </c>
      <c r="B131" s="6" t="s">
        <v>274</v>
      </c>
      <c r="C131" s="12" t="s">
        <v>227</v>
      </c>
      <c r="D131" s="6" t="s">
        <v>275</v>
      </c>
      <c r="E131" s="7" t="s">
        <v>25</v>
      </c>
      <c r="F131" s="8">
        <v>1705600250025</v>
      </c>
      <c r="G131" s="8">
        <v>7891106006392</v>
      </c>
      <c r="H131" s="8">
        <v>538912020009203</v>
      </c>
      <c r="I131" s="7">
        <v>80770944</v>
      </c>
      <c r="J131" s="13" t="s">
        <v>40</v>
      </c>
      <c r="K131" s="43">
        <v>21.43</v>
      </c>
      <c r="L131" s="43">
        <v>28.52</v>
      </c>
      <c r="M131" s="43">
        <v>20.83</v>
      </c>
      <c r="N131" s="43">
        <v>27.75</v>
      </c>
      <c r="O131" s="43">
        <v>18.100000000000001</v>
      </c>
      <c r="P131" s="43">
        <v>25.02</v>
      </c>
      <c r="Q131" s="43">
        <v>20.68</v>
      </c>
      <c r="R131" s="43">
        <v>27.56</v>
      </c>
      <c r="S131" s="43">
        <v>17.989999999999998</v>
      </c>
      <c r="T131" s="43">
        <v>24.87</v>
      </c>
      <c r="U131" s="43">
        <v>20.54</v>
      </c>
      <c r="V131" s="43">
        <v>27.38</v>
      </c>
      <c r="W131" s="43">
        <v>17.88</v>
      </c>
      <c r="X131" s="43">
        <v>24.72</v>
      </c>
    </row>
    <row r="132" spans="1:24" ht="15" thickBot="1">
      <c r="A132" s="6" t="s">
        <v>22</v>
      </c>
      <c r="B132" s="6" t="s">
        <v>276</v>
      </c>
      <c r="C132" s="12" t="s">
        <v>277</v>
      </c>
      <c r="D132" s="6" t="s">
        <v>278</v>
      </c>
      <c r="E132" s="7" t="s">
        <v>25</v>
      </c>
      <c r="F132" s="8">
        <v>1705600680011</v>
      </c>
      <c r="G132" s="8">
        <v>7891106906005</v>
      </c>
      <c r="H132" s="8">
        <v>538902501118313</v>
      </c>
      <c r="I132" s="7">
        <v>64036122</v>
      </c>
      <c r="J132" s="13" t="s">
        <v>26</v>
      </c>
      <c r="K132" s="43">
        <v>28.41</v>
      </c>
      <c r="L132" s="43">
        <v>39.28</v>
      </c>
      <c r="M132" s="43">
        <v>27.72</v>
      </c>
      <c r="N132" s="43">
        <v>38.32</v>
      </c>
      <c r="O132" s="43">
        <v>27.72</v>
      </c>
      <c r="P132" s="43">
        <v>38.32</v>
      </c>
      <c r="Q132" s="43">
        <v>27.55</v>
      </c>
      <c r="R132" s="43">
        <v>38.090000000000003</v>
      </c>
      <c r="S132" s="43">
        <v>27.55</v>
      </c>
      <c r="T132" s="43">
        <v>38.090000000000003</v>
      </c>
      <c r="U132" s="43">
        <v>27.39</v>
      </c>
      <c r="V132" s="43">
        <v>37.869999999999997</v>
      </c>
      <c r="W132" s="43">
        <v>27.39</v>
      </c>
      <c r="X132" s="43">
        <v>37.869999999999997</v>
      </c>
    </row>
    <row r="133" spans="1:24" ht="15" thickBot="1">
      <c r="A133" s="6" t="s">
        <v>22</v>
      </c>
      <c r="B133" s="6" t="s">
        <v>276</v>
      </c>
      <c r="C133" s="12" t="s">
        <v>279</v>
      </c>
      <c r="D133" s="6" t="s">
        <v>278</v>
      </c>
      <c r="E133" s="7" t="s">
        <v>25</v>
      </c>
      <c r="F133" s="8">
        <v>1705600680046</v>
      </c>
      <c r="G133" s="8">
        <v>7891106907224</v>
      </c>
      <c r="H133" s="8">
        <v>538902502114311</v>
      </c>
      <c r="I133" s="7">
        <v>80641567</v>
      </c>
      <c r="J133" s="13" t="s">
        <v>26</v>
      </c>
      <c r="K133" s="43">
        <v>56.81</v>
      </c>
      <c r="L133" s="43">
        <v>78.540000000000006</v>
      </c>
      <c r="M133" s="43">
        <v>55.42</v>
      </c>
      <c r="N133" s="43">
        <v>76.61</v>
      </c>
      <c r="O133" s="43">
        <v>55.42</v>
      </c>
      <c r="P133" s="43">
        <v>76.61</v>
      </c>
      <c r="Q133" s="43">
        <v>55.08</v>
      </c>
      <c r="R133" s="43">
        <v>76.14</v>
      </c>
      <c r="S133" s="43">
        <v>55.08</v>
      </c>
      <c r="T133" s="43">
        <v>76.14</v>
      </c>
      <c r="U133" s="43">
        <v>54.75</v>
      </c>
      <c r="V133" s="43">
        <v>75.69</v>
      </c>
      <c r="W133" s="43">
        <v>54.75</v>
      </c>
      <c r="X133" s="43">
        <v>75.69</v>
      </c>
    </row>
    <row r="134" spans="1:24" ht="26.25" thickBot="1">
      <c r="A134" s="6" t="s">
        <v>22</v>
      </c>
      <c r="B134" s="6" t="s">
        <v>280</v>
      </c>
      <c r="C134" s="12" t="s">
        <v>281</v>
      </c>
      <c r="D134" s="6" t="s">
        <v>282</v>
      </c>
      <c r="E134" s="7" t="s">
        <v>25</v>
      </c>
      <c r="F134" s="8">
        <v>1705600580025</v>
      </c>
      <c r="G134" s="8">
        <v>7891106906012</v>
      </c>
      <c r="H134" s="8">
        <v>538912050016013</v>
      </c>
      <c r="I134" s="7">
        <v>85717243</v>
      </c>
      <c r="J134" s="13" t="s">
        <v>26</v>
      </c>
      <c r="K134" s="43">
        <v>14.78</v>
      </c>
      <c r="L134" s="43">
        <v>20.43</v>
      </c>
      <c r="M134" s="43">
        <v>14.42</v>
      </c>
      <c r="N134" s="43">
        <v>19.93</v>
      </c>
      <c r="O134" s="43">
        <v>14.42</v>
      </c>
      <c r="P134" s="43">
        <v>19.93</v>
      </c>
      <c r="Q134" s="43">
        <v>14.33</v>
      </c>
      <c r="R134" s="43">
        <v>19.809999999999999</v>
      </c>
      <c r="S134" s="43">
        <v>14.33</v>
      </c>
      <c r="T134" s="43">
        <v>19.809999999999999</v>
      </c>
      <c r="U134" s="43">
        <v>14.25</v>
      </c>
      <c r="V134" s="43">
        <v>19.7</v>
      </c>
      <c r="W134" s="43">
        <v>14.25</v>
      </c>
      <c r="X134" s="43">
        <v>19.7</v>
      </c>
    </row>
    <row r="135" spans="1:24" ht="39" thickBot="1">
      <c r="A135" s="6" t="s">
        <v>22</v>
      </c>
      <c r="B135" s="6" t="s">
        <v>283</v>
      </c>
      <c r="C135" s="12" t="s">
        <v>284</v>
      </c>
      <c r="D135" s="6" t="s">
        <v>285</v>
      </c>
      <c r="E135" s="7" t="s">
        <v>25</v>
      </c>
      <c r="F135" s="8">
        <v>1705600710034</v>
      </c>
      <c r="G135" s="8">
        <v>7891106908641</v>
      </c>
      <c r="H135" s="8">
        <v>538914120022803</v>
      </c>
      <c r="I135" s="7">
        <v>85717227</v>
      </c>
      <c r="J135" s="13" t="s">
        <v>26</v>
      </c>
      <c r="K135" s="43">
        <v>7.64</v>
      </c>
      <c r="L135" s="43">
        <v>10.56</v>
      </c>
      <c r="M135" s="43">
        <v>7.45</v>
      </c>
      <c r="N135" s="43">
        <v>10.3</v>
      </c>
      <c r="O135" s="43">
        <v>7.45</v>
      </c>
      <c r="P135" s="43">
        <v>10.3</v>
      </c>
      <c r="Q135" s="43">
        <v>7.4</v>
      </c>
      <c r="R135" s="43">
        <v>10.23</v>
      </c>
      <c r="S135" s="43">
        <v>7.4</v>
      </c>
      <c r="T135" s="43">
        <v>10.23</v>
      </c>
      <c r="U135" s="43">
        <v>7.36</v>
      </c>
      <c r="V135" s="43">
        <v>10.17</v>
      </c>
      <c r="W135" s="43">
        <v>7.36</v>
      </c>
      <c r="X135" s="43">
        <v>10.17</v>
      </c>
    </row>
    <row r="136" spans="1:24" ht="26.25" thickBot="1">
      <c r="A136" s="6" t="s">
        <v>201</v>
      </c>
      <c r="B136" s="6" t="s">
        <v>286</v>
      </c>
      <c r="C136" s="12" t="s">
        <v>287</v>
      </c>
      <c r="D136" s="6" t="s">
        <v>288</v>
      </c>
      <c r="E136" s="7" t="s">
        <v>25</v>
      </c>
      <c r="F136" s="8">
        <v>1705600860011</v>
      </c>
      <c r="G136" s="8">
        <v>7891106904803</v>
      </c>
      <c r="H136" s="8">
        <v>538912030009902</v>
      </c>
      <c r="I136" s="7">
        <v>80599404</v>
      </c>
      <c r="J136" s="13" t="s">
        <v>40</v>
      </c>
      <c r="K136" s="43">
        <v>346.02</v>
      </c>
      <c r="L136" s="43" t="s">
        <v>27</v>
      </c>
      <c r="M136" s="43">
        <v>336.28</v>
      </c>
      <c r="N136" s="43" t="s">
        <v>27</v>
      </c>
      <c r="O136" s="43">
        <v>292.2</v>
      </c>
      <c r="P136" s="43" t="s">
        <v>27</v>
      </c>
      <c r="Q136" s="43">
        <v>333.93</v>
      </c>
      <c r="R136" s="43" t="s">
        <v>27</v>
      </c>
      <c r="S136" s="43">
        <v>290.43</v>
      </c>
      <c r="T136" s="43" t="s">
        <v>27</v>
      </c>
      <c r="U136" s="43">
        <v>331.62</v>
      </c>
      <c r="V136" s="43" t="s">
        <v>27</v>
      </c>
      <c r="W136" s="43">
        <v>288.68</v>
      </c>
      <c r="X136" s="43" t="s">
        <v>27</v>
      </c>
    </row>
    <row r="137" spans="1:24" ht="153.75" thickBot="1">
      <c r="A137" s="6" t="s">
        <v>54</v>
      </c>
      <c r="B137" s="6" t="s">
        <v>289</v>
      </c>
      <c r="C137" s="12" t="s">
        <v>290</v>
      </c>
      <c r="D137" s="6" t="s">
        <v>291</v>
      </c>
      <c r="E137" s="7" t="s">
        <v>119</v>
      </c>
      <c r="F137" s="8">
        <v>1705600060013</v>
      </c>
      <c r="G137" s="8">
        <v>7891106006132</v>
      </c>
      <c r="H137" s="8" t="s">
        <v>120</v>
      </c>
      <c r="I137" s="7">
        <v>85186213</v>
      </c>
      <c r="J137" s="13" t="s">
        <v>40</v>
      </c>
      <c r="K137" s="43">
        <v>13.85</v>
      </c>
      <c r="L137" s="43">
        <v>18.43</v>
      </c>
      <c r="M137" s="43">
        <v>13.46</v>
      </c>
      <c r="N137" s="43">
        <v>17.93</v>
      </c>
      <c r="O137" s="43">
        <v>11.7</v>
      </c>
      <c r="P137" s="43">
        <v>16.170000000000002</v>
      </c>
      <c r="Q137" s="43">
        <v>13.37</v>
      </c>
      <c r="R137" s="43">
        <v>17.82</v>
      </c>
      <c r="S137" s="43">
        <v>11.62</v>
      </c>
      <c r="T137" s="43">
        <v>16.059999999999999</v>
      </c>
      <c r="U137" s="43">
        <v>13.27</v>
      </c>
      <c r="V137" s="43">
        <v>17.690000000000001</v>
      </c>
      <c r="W137" s="43">
        <v>11.55</v>
      </c>
      <c r="X137" s="43">
        <v>15.97</v>
      </c>
    </row>
    <row r="138" spans="1:24" ht="15" thickBot="1">
      <c r="A138" s="6" t="s">
        <v>22</v>
      </c>
      <c r="B138" s="6" t="s">
        <v>292</v>
      </c>
      <c r="C138" s="12" t="s">
        <v>293</v>
      </c>
      <c r="D138" s="6" t="s">
        <v>294</v>
      </c>
      <c r="E138" s="7" t="s">
        <v>25</v>
      </c>
      <c r="F138" s="8">
        <v>1705600570021</v>
      </c>
      <c r="G138" s="8">
        <v>7891106906036</v>
      </c>
      <c r="H138" s="8">
        <v>538912050016213</v>
      </c>
      <c r="I138" s="7">
        <v>85717219</v>
      </c>
      <c r="J138" s="13" t="s">
        <v>26</v>
      </c>
      <c r="K138" s="43">
        <v>18.559999999999999</v>
      </c>
      <c r="L138" s="43">
        <v>25.66</v>
      </c>
      <c r="M138" s="43">
        <v>18.11</v>
      </c>
      <c r="N138" s="43">
        <v>25.04</v>
      </c>
      <c r="O138" s="43">
        <v>18.11</v>
      </c>
      <c r="P138" s="43">
        <v>25.04</v>
      </c>
      <c r="Q138" s="43">
        <v>18</v>
      </c>
      <c r="R138" s="43">
        <v>24.88</v>
      </c>
      <c r="S138" s="43">
        <v>18</v>
      </c>
      <c r="T138" s="43">
        <v>24.88</v>
      </c>
      <c r="U138" s="43">
        <v>17.89</v>
      </c>
      <c r="V138" s="43">
        <v>24.73</v>
      </c>
      <c r="W138" s="43">
        <v>17.89</v>
      </c>
      <c r="X138" s="43">
        <v>24.73</v>
      </c>
    </row>
    <row r="139" spans="1:24" ht="39" thickBot="1">
      <c r="A139" s="6" t="s">
        <v>22</v>
      </c>
      <c r="B139" s="6" t="s">
        <v>295</v>
      </c>
      <c r="C139" s="12" t="s">
        <v>296</v>
      </c>
      <c r="D139" s="6" t="s">
        <v>297</v>
      </c>
      <c r="E139" s="7" t="s">
        <v>25</v>
      </c>
      <c r="F139" s="8">
        <v>1705600490018</v>
      </c>
      <c r="G139" s="8">
        <v>7891106904582</v>
      </c>
      <c r="H139" s="8">
        <v>538901401111319</v>
      </c>
      <c r="I139" s="7">
        <v>82594419</v>
      </c>
      <c r="J139" s="13" t="s">
        <v>40</v>
      </c>
      <c r="K139" s="43">
        <v>40.53</v>
      </c>
      <c r="L139" s="43">
        <v>53.95</v>
      </c>
      <c r="M139" s="43">
        <v>39.39</v>
      </c>
      <c r="N139" s="43">
        <v>52.48</v>
      </c>
      <c r="O139" s="43">
        <v>34.229999999999997</v>
      </c>
      <c r="P139" s="43">
        <v>47.32</v>
      </c>
      <c r="Q139" s="43">
        <v>39.11</v>
      </c>
      <c r="R139" s="43">
        <v>52.12</v>
      </c>
      <c r="S139" s="43">
        <v>34.020000000000003</v>
      </c>
      <c r="T139" s="43">
        <v>47.03</v>
      </c>
      <c r="U139" s="43">
        <v>38.840000000000003</v>
      </c>
      <c r="V139" s="43">
        <v>51.77</v>
      </c>
      <c r="W139" s="43">
        <v>33.81</v>
      </c>
      <c r="X139" s="43">
        <v>46.74</v>
      </c>
    </row>
    <row r="140" spans="1:24" ht="15" thickBot="1">
      <c r="A140" s="6" t="s">
        <v>54</v>
      </c>
      <c r="B140" s="6" t="s">
        <v>298</v>
      </c>
      <c r="C140" s="12" t="s">
        <v>299</v>
      </c>
      <c r="D140" s="6" t="s">
        <v>300</v>
      </c>
      <c r="E140" s="7" t="s">
        <v>25</v>
      </c>
      <c r="F140" s="8">
        <v>1705600160042</v>
      </c>
      <c r="G140" s="8">
        <v>7891106006262</v>
      </c>
      <c r="H140" s="8">
        <v>538900202131419</v>
      </c>
      <c r="I140" s="7">
        <v>10039380</v>
      </c>
      <c r="J140" s="13" t="s">
        <v>40</v>
      </c>
      <c r="K140" s="43">
        <v>16.07</v>
      </c>
      <c r="L140" s="43">
        <v>21.39</v>
      </c>
      <c r="M140" s="43">
        <v>15.62</v>
      </c>
      <c r="N140" s="43">
        <v>20.81</v>
      </c>
      <c r="O140" s="43">
        <v>13.57</v>
      </c>
      <c r="P140" s="43">
        <v>18.760000000000002</v>
      </c>
      <c r="Q140" s="43">
        <v>15.51</v>
      </c>
      <c r="R140" s="43">
        <v>20.67</v>
      </c>
      <c r="S140" s="43">
        <v>13.49</v>
      </c>
      <c r="T140" s="43">
        <v>18.649999999999999</v>
      </c>
      <c r="U140" s="43">
        <v>15.4</v>
      </c>
      <c r="V140" s="43">
        <v>20.53</v>
      </c>
      <c r="W140" s="43">
        <v>13.41</v>
      </c>
      <c r="X140" s="43">
        <v>18.54</v>
      </c>
    </row>
    <row r="141" spans="1:24" ht="26.25" thickBot="1">
      <c r="A141" s="6" t="s">
        <v>54</v>
      </c>
      <c r="B141" s="6" t="s">
        <v>298</v>
      </c>
      <c r="C141" s="12" t="s">
        <v>301</v>
      </c>
      <c r="D141" s="6" t="s">
        <v>300</v>
      </c>
      <c r="E141" s="7" t="s">
        <v>119</v>
      </c>
      <c r="F141" s="8">
        <v>1705600160018</v>
      </c>
      <c r="G141" s="8">
        <v>7891106006279</v>
      </c>
      <c r="H141" s="8" t="s">
        <v>120</v>
      </c>
      <c r="I141" s="7">
        <v>10052545</v>
      </c>
      <c r="J141" s="13" t="s">
        <v>40</v>
      </c>
      <c r="K141" s="43">
        <v>12.67</v>
      </c>
      <c r="L141" s="43">
        <v>16.86</v>
      </c>
      <c r="M141" s="43">
        <v>12.31</v>
      </c>
      <c r="N141" s="43">
        <v>16.399999999999999</v>
      </c>
      <c r="O141" s="43">
        <v>10.7</v>
      </c>
      <c r="P141" s="43">
        <v>14.79</v>
      </c>
      <c r="Q141" s="43">
        <v>12.22</v>
      </c>
      <c r="R141" s="43">
        <v>16.28</v>
      </c>
      <c r="S141" s="43">
        <v>10.63</v>
      </c>
      <c r="T141" s="43">
        <v>14.7</v>
      </c>
      <c r="U141" s="43">
        <v>12.14</v>
      </c>
      <c r="V141" s="43">
        <v>16.18</v>
      </c>
      <c r="W141" s="43">
        <v>10.57</v>
      </c>
      <c r="X141" s="43">
        <v>14.61</v>
      </c>
    </row>
    <row r="142" spans="1:24" ht="26.25" thickBot="1">
      <c r="A142" s="6" t="s">
        <v>54</v>
      </c>
      <c r="B142" s="6" t="s">
        <v>298</v>
      </c>
      <c r="C142" s="12" t="s">
        <v>302</v>
      </c>
      <c r="D142" s="6" t="s">
        <v>300</v>
      </c>
      <c r="E142" s="7" t="s">
        <v>119</v>
      </c>
      <c r="F142" s="8">
        <v>1705600160034</v>
      </c>
      <c r="G142" s="8">
        <v>7891106907118</v>
      </c>
      <c r="H142" s="8" t="s">
        <v>120</v>
      </c>
      <c r="I142" s="7">
        <v>80322860</v>
      </c>
      <c r="J142" s="13" t="s">
        <v>40</v>
      </c>
      <c r="K142" s="43">
        <v>30.19</v>
      </c>
      <c r="L142" s="43">
        <v>40.18</v>
      </c>
      <c r="M142" s="43">
        <v>29.34</v>
      </c>
      <c r="N142" s="43">
        <v>39.090000000000003</v>
      </c>
      <c r="O142" s="43">
        <v>25.49</v>
      </c>
      <c r="P142" s="43">
        <v>35.24</v>
      </c>
      <c r="Q142" s="43">
        <v>29.14</v>
      </c>
      <c r="R142" s="43">
        <v>38.83</v>
      </c>
      <c r="S142" s="43">
        <v>25.34</v>
      </c>
      <c r="T142" s="43">
        <v>35.03</v>
      </c>
      <c r="U142" s="43">
        <v>28.93</v>
      </c>
      <c r="V142" s="43">
        <v>38.56</v>
      </c>
      <c r="W142" s="43">
        <v>25.19</v>
      </c>
      <c r="X142" s="43">
        <v>34.82</v>
      </c>
    </row>
    <row r="143" spans="1:24" ht="26.25" thickBot="1">
      <c r="A143" s="6" t="s">
        <v>54</v>
      </c>
      <c r="B143" s="6" t="s">
        <v>298</v>
      </c>
      <c r="C143" s="12" t="s">
        <v>303</v>
      </c>
      <c r="D143" s="6" t="s">
        <v>300</v>
      </c>
      <c r="E143" s="7" t="s">
        <v>119</v>
      </c>
      <c r="F143" s="8">
        <v>1705600160077</v>
      </c>
      <c r="G143" s="8">
        <v>7891106006286</v>
      </c>
      <c r="H143" s="8" t="s">
        <v>120</v>
      </c>
      <c r="I143" s="7">
        <v>85186264</v>
      </c>
      <c r="J143" s="13" t="s">
        <v>40</v>
      </c>
      <c r="K143" s="43">
        <v>11.87</v>
      </c>
      <c r="L143" s="43">
        <v>15.8</v>
      </c>
      <c r="M143" s="43">
        <v>11.54</v>
      </c>
      <c r="N143" s="43">
        <v>15.37</v>
      </c>
      <c r="O143" s="43">
        <v>10.029999999999999</v>
      </c>
      <c r="P143" s="43">
        <v>13.87</v>
      </c>
      <c r="Q143" s="43">
        <v>11.46</v>
      </c>
      <c r="R143" s="43">
        <v>15.27</v>
      </c>
      <c r="S143" s="43">
        <v>9.9700000000000006</v>
      </c>
      <c r="T143" s="43">
        <v>13.78</v>
      </c>
      <c r="U143" s="43">
        <v>11.38</v>
      </c>
      <c r="V143" s="43">
        <v>15.17</v>
      </c>
      <c r="W143" s="43">
        <v>9.91</v>
      </c>
      <c r="X143" s="43">
        <v>13.7</v>
      </c>
    </row>
    <row r="144" spans="1:24" ht="26.25" thickBot="1">
      <c r="A144" s="6" t="s">
        <v>54</v>
      </c>
      <c r="B144" s="6" t="s">
        <v>298</v>
      </c>
      <c r="C144" s="12" t="s">
        <v>304</v>
      </c>
      <c r="D144" s="6" t="s">
        <v>300</v>
      </c>
      <c r="E144" s="7" t="s">
        <v>119</v>
      </c>
      <c r="F144" s="8" t="s">
        <v>27</v>
      </c>
      <c r="G144" s="8">
        <v>7891106912938</v>
      </c>
      <c r="H144" s="8" t="s">
        <v>120</v>
      </c>
      <c r="I144" s="7">
        <v>86166437</v>
      </c>
      <c r="J144" s="13" t="s">
        <v>40</v>
      </c>
      <c r="K144" s="43">
        <v>35.61</v>
      </c>
      <c r="L144" s="43">
        <v>47.4</v>
      </c>
      <c r="M144" s="43">
        <v>34.61</v>
      </c>
      <c r="N144" s="43">
        <v>46.11</v>
      </c>
      <c r="O144" s="43">
        <v>30.07</v>
      </c>
      <c r="P144" s="43">
        <v>41.57</v>
      </c>
      <c r="Q144" s="43">
        <v>34.369999999999997</v>
      </c>
      <c r="R144" s="43">
        <v>45.8</v>
      </c>
      <c r="S144" s="43">
        <v>29.89</v>
      </c>
      <c r="T144" s="43">
        <v>41.32</v>
      </c>
      <c r="U144" s="43">
        <v>34.130000000000003</v>
      </c>
      <c r="V144" s="43">
        <v>45.49</v>
      </c>
      <c r="W144" s="43">
        <v>29.71</v>
      </c>
      <c r="X144" s="43">
        <v>41.07</v>
      </c>
    </row>
    <row r="145" spans="1:24" ht="26.25" thickBot="1">
      <c r="A145" s="6" t="s">
        <v>54</v>
      </c>
      <c r="B145" s="6" t="s">
        <v>298</v>
      </c>
      <c r="C145" s="12" t="s">
        <v>305</v>
      </c>
      <c r="D145" s="6" t="s">
        <v>300</v>
      </c>
      <c r="E145" s="7" t="s">
        <v>119</v>
      </c>
      <c r="F145" s="8" t="s">
        <v>27</v>
      </c>
      <c r="G145" s="8">
        <v>7891106912945</v>
      </c>
      <c r="H145" s="8" t="s">
        <v>120</v>
      </c>
      <c r="I145" s="7">
        <v>86166585</v>
      </c>
      <c r="J145" s="13" t="s">
        <v>40</v>
      </c>
      <c r="K145" s="43">
        <v>38</v>
      </c>
      <c r="L145" s="43">
        <v>50.58</v>
      </c>
      <c r="M145" s="43">
        <v>36.93</v>
      </c>
      <c r="N145" s="43">
        <v>49.2</v>
      </c>
      <c r="O145" s="43">
        <v>32.090000000000003</v>
      </c>
      <c r="P145" s="43">
        <v>44.36</v>
      </c>
      <c r="Q145" s="43">
        <v>36.67</v>
      </c>
      <c r="R145" s="43">
        <v>48.87</v>
      </c>
      <c r="S145" s="43">
        <v>31.89</v>
      </c>
      <c r="T145" s="43">
        <v>44.09</v>
      </c>
      <c r="U145" s="43">
        <v>36.42</v>
      </c>
      <c r="V145" s="43">
        <v>48.55</v>
      </c>
      <c r="W145" s="43">
        <v>31.7</v>
      </c>
      <c r="X145" s="43">
        <v>43.82</v>
      </c>
    </row>
    <row r="146" spans="1:24" ht="26.25" thickBot="1">
      <c r="A146" s="6" t="s">
        <v>54</v>
      </c>
      <c r="B146" s="6" t="s">
        <v>306</v>
      </c>
      <c r="C146" s="12" t="s">
        <v>307</v>
      </c>
      <c r="D146" s="6" t="s">
        <v>308</v>
      </c>
      <c r="E146" s="7" t="s">
        <v>119</v>
      </c>
      <c r="F146" s="8">
        <v>1705600120024</v>
      </c>
      <c r="G146" s="8">
        <v>7891106006330</v>
      </c>
      <c r="H146" s="8" t="s">
        <v>120</v>
      </c>
      <c r="I146" s="7">
        <v>10067484</v>
      </c>
      <c r="J146" s="13" t="s">
        <v>40</v>
      </c>
      <c r="K146" s="43">
        <v>15.87</v>
      </c>
      <c r="L146" s="43">
        <v>21.12</v>
      </c>
      <c r="M146" s="43">
        <v>15.42</v>
      </c>
      <c r="N146" s="43">
        <v>20.54</v>
      </c>
      <c r="O146" s="43">
        <v>13.4</v>
      </c>
      <c r="P146" s="43">
        <v>18.52</v>
      </c>
      <c r="Q146" s="43">
        <v>15.31</v>
      </c>
      <c r="R146" s="43">
        <v>20.399999999999999</v>
      </c>
      <c r="S146" s="43">
        <v>13.32</v>
      </c>
      <c r="T146" s="43">
        <v>18.41</v>
      </c>
      <c r="U146" s="43">
        <v>15.21</v>
      </c>
      <c r="V146" s="43">
        <v>20.27</v>
      </c>
      <c r="W146" s="43">
        <v>13.24</v>
      </c>
      <c r="X146" s="43">
        <v>18.3</v>
      </c>
    </row>
    <row r="147" spans="1:24" ht="26.25" thickBot="1">
      <c r="A147" s="6" t="s">
        <v>54</v>
      </c>
      <c r="B147" s="6" t="s">
        <v>306</v>
      </c>
      <c r="C147" s="12" t="s">
        <v>309</v>
      </c>
      <c r="D147" s="6" t="s">
        <v>308</v>
      </c>
      <c r="E147" s="7" t="s">
        <v>119</v>
      </c>
      <c r="F147" s="8">
        <v>1705600120059</v>
      </c>
      <c r="G147" s="8">
        <v>7891106006910</v>
      </c>
      <c r="H147" s="8" t="s">
        <v>120</v>
      </c>
      <c r="I147" s="7">
        <v>80253460</v>
      </c>
      <c r="J147" s="13" t="s">
        <v>40</v>
      </c>
      <c r="K147" s="43">
        <v>37.369999999999997</v>
      </c>
      <c r="L147" s="43">
        <v>49.74</v>
      </c>
      <c r="M147" s="43">
        <v>36.32</v>
      </c>
      <c r="N147" s="43">
        <v>48.39</v>
      </c>
      <c r="O147" s="43">
        <v>31.56</v>
      </c>
      <c r="P147" s="43">
        <v>43.63</v>
      </c>
      <c r="Q147" s="43">
        <v>36.07</v>
      </c>
      <c r="R147" s="43">
        <v>48.07</v>
      </c>
      <c r="S147" s="43">
        <v>31.37</v>
      </c>
      <c r="T147" s="43">
        <v>43.37</v>
      </c>
      <c r="U147" s="43">
        <v>35.82</v>
      </c>
      <c r="V147" s="43">
        <v>47.75</v>
      </c>
      <c r="W147" s="43">
        <v>31.18</v>
      </c>
      <c r="X147" s="43">
        <v>43.1</v>
      </c>
    </row>
    <row r="148" spans="1:24" ht="26.25" thickBot="1">
      <c r="A148" s="6" t="s">
        <v>54</v>
      </c>
      <c r="B148" s="6" t="s">
        <v>306</v>
      </c>
      <c r="C148" s="12" t="s">
        <v>310</v>
      </c>
      <c r="D148" s="6" t="s">
        <v>308</v>
      </c>
      <c r="E148" s="7" t="s">
        <v>119</v>
      </c>
      <c r="F148" s="8" t="s">
        <v>27</v>
      </c>
      <c r="G148" s="8">
        <v>7891106912952</v>
      </c>
      <c r="H148" s="8" t="s">
        <v>120</v>
      </c>
      <c r="I148" s="7">
        <v>86166593</v>
      </c>
      <c r="J148" s="13" t="s">
        <v>40</v>
      </c>
      <c r="K148" s="43">
        <v>31.73</v>
      </c>
      <c r="L148" s="43">
        <v>42.23</v>
      </c>
      <c r="M148" s="43">
        <v>30.84</v>
      </c>
      <c r="N148" s="43">
        <v>41.09</v>
      </c>
      <c r="O148" s="43">
        <v>26.8</v>
      </c>
      <c r="P148" s="43">
        <v>37.049999999999997</v>
      </c>
      <c r="Q148" s="43">
        <v>30.62</v>
      </c>
      <c r="R148" s="43">
        <v>40.799999999999997</v>
      </c>
      <c r="S148" s="43">
        <v>26.63</v>
      </c>
      <c r="T148" s="43">
        <v>36.81</v>
      </c>
      <c r="U148" s="43">
        <v>30.41</v>
      </c>
      <c r="V148" s="43">
        <v>40.53</v>
      </c>
      <c r="W148" s="43">
        <v>26.47</v>
      </c>
      <c r="X148" s="43">
        <v>36.590000000000003</v>
      </c>
    </row>
    <row r="149" spans="1:24" ht="39" thickBot="1">
      <c r="A149" s="6" t="s">
        <v>54</v>
      </c>
      <c r="B149" s="6" t="s">
        <v>311</v>
      </c>
      <c r="C149" s="12" t="s">
        <v>312</v>
      </c>
      <c r="D149" s="6" t="s">
        <v>313</v>
      </c>
      <c r="E149" s="7" t="s">
        <v>86</v>
      </c>
      <c r="F149" s="8">
        <v>1705600500031</v>
      </c>
      <c r="G149" s="8">
        <v>7891106006460</v>
      </c>
      <c r="H149" s="8">
        <v>538912060016513</v>
      </c>
      <c r="I149" s="7">
        <v>10052541</v>
      </c>
      <c r="J149" s="13" t="s">
        <v>40</v>
      </c>
      <c r="K149" s="43">
        <v>19.420000000000002</v>
      </c>
      <c r="L149" s="43">
        <v>25.85</v>
      </c>
      <c r="M149" s="43">
        <v>18.87</v>
      </c>
      <c r="N149" s="43">
        <v>25.14</v>
      </c>
      <c r="O149" s="43">
        <v>16.399999999999999</v>
      </c>
      <c r="P149" s="43">
        <v>22.67</v>
      </c>
      <c r="Q149" s="43">
        <v>18.739999999999998</v>
      </c>
      <c r="R149" s="43">
        <v>24.97</v>
      </c>
      <c r="S149" s="43">
        <v>16.3</v>
      </c>
      <c r="T149" s="43">
        <v>22.53</v>
      </c>
      <c r="U149" s="43">
        <v>18.61</v>
      </c>
      <c r="V149" s="43">
        <v>24.81</v>
      </c>
      <c r="W149" s="43">
        <v>16.2</v>
      </c>
      <c r="X149" s="43">
        <v>22.4</v>
      </c>
    </row>
    <row r="150" spans="1:24" ht="39" thickBot="1">
      <c r="A150" s="6" t="s">
        <v>54</v>
      </c>
      <c r="B150" s="6" t="s">
        <v>311</v>
      </c>
      <c r="C150" s="12" t="s">
        <v>314</v>
      </c>
      <c r="D150" s="6" t="s">
        <v>313</v>
      </c>
      <c r="E150" s="7" t="s">
        <v>86</v>
      </c>
      <c r="F150" s="8">
        <v>1705600500056</v>
      </c>
      <c r="G150" s="8">
        <v>7891106006446</v>
      </c>
      <c r="H150" s="8">
        <v>538912060016613</v>
      </c>
      <c r="I150" s="7">
        <v>10052542</v>
      </c>
      <c r="J150" s="13" t="s">
        <v>40</v>
      </c>
      <c r="K150" s="43">
        <v>99.87</v>
      </c>
      <c r="L150" s="43">
        <v>132.93</v>
      </c>
      <c r="M150" s="43">
        <v>97.06</v>
      </c>
      <c r="N150" s="43">
        <v>129.31</v>
      </c>
      <c r="O150" s="43">
        <v>84.34</v>
      </c>
      <c r="P150" s="43">
        <v>116.6</v>
      </c>
      <c r="Q150" s="43">
        <v>96.38</v>
      </c>
      <c r="R150" s="43">
        <v>128.44</v>
      </c>
      <c r="S150" s="43">
        <v>83.83</v>
      </c>
      <c r="T150" s="43">
        <v>115.89</v>
      </c>
      <c r="U150" s="43">
        <v>95.71</v>
      </c>
      <c r="V150" s="43">
        <v>127.57</v>
      </c>
      <c r="W150" s="43">
        <v>83.32</v>
      </c>
      <c r="X150" s="43">
        <v>115.19</v>
      </c>
    </row>
    <row r="151" spans="1:24" ht="15" thickBot="1">
      <c r="A151" s="6"/>
      <c r="B151" s="17" t="s">
        <v>140</v>
      </c>
      <c r="C151" s="12"/>
      <c r="D151" s="6"/>
      <c r="E151" s="7"/>
      <c r="F151" s="8"/>
      <c r="G151" s="8"/>
      <c r="H151" s="8"/>
      <c r="I151" s="7"/>
      <c r="J151" s="10"/>
      <c r="K151" s="43"/>
      <c r="L151" s="43">
        <v>5.3172000000000006</v>
      </c>
      <c r="M151" s="43"/>
      <c r="N151" s="43">
        <v>5.1723999999999997</v>
      </c>
      <c r="O151" s="43"/>
      <c r="P151" s="43">
        <v>4.6639999999999997</v>
      </c>
      <c r="Q151" s="43"/>
      <c r="R151" s="43">
        <v>5.1375999999999999</v>
      </c>
      <c r="S151" s="43"/>
      <c r="T151" s="43">
        <v>4.6356000000000002</v>
      </c>
      <c r="U151" s="43"/>
      <c r="V151" s="43">
        <v>5.1027999999999993</v>
      </c>
      <c r="W151" s="43"/>
      <c r="X151" s="43">
        <v>4.6075999999999997</v>
      </c>
    </row>
    <row r="152" spans="1:24" ht="15" thickBot="1">
      <c r="A152" s="6" t="s">
        <v>70</v>
      </c>
      <c r="B152" s="6" t="s">
        <v>315</v>
      </c>
      <c r="C152" s="12" t="s">
        <v>316</v>
      </c>
      <c r="D152" s="6" t="s">
        <v>317</v>
      </c>
      <c r="E152" s="7" t="s">
        <v>25</v>
      </c>
      <c r="F152" s="8">
        <v>1705601080026</v>
      </c>
      <c r="G152" s="8">
        <v>7891106908610</v>
      </c>
      <c r="H152" s="8">
        <v>538916050027001</v>
      </c>
      <c r="I152" s="7">
        <v>81223270</v>
      </c>
      <c r="J152" s="13" t="s">
        <v>40</v>
      </c>
      <c r="K152" s="43">
        <v>14531.29</v>
      </c>
      <c r="L152" s="43">
        <v>19341.63</v>
      </c>
      <c r="M152" s="43">
        <v>14122.42</v>
      </c>
      <c r="N152" s="43">
        <v>18815.419999999998</v>
      </c>
      <c r="O152" s="43">
        <v>12271.21</v>
      </c>
      <c r="P152" s="43">
        <v>16964.23</v>
      </c>
      <c r="Q152" s="43">
        <v>14023.77</v>
      </c>
      <c r="R152" s="43">
        <v>18688.34</v>
      </c>
      <c r="S152" s="43">
        <v>12196.84</v>
      </c>
      <c r="T152" s="43">
        <v>16861.419999999998</v>
      </c>
      <c r="U152" s="43">
        <v>13926.51</v>
      </c>
      <c r="V152" s="43">
        <v>18562.990000000002</v>
      </c>
      <c r="W152" s="43">
        <v>12123.36</v>
      </c>
      <c r="X152" s="43">
        <v>16759.830000000002</v>
      </c>
    </row>
    <row r="153" spans="1:24" ht="51.75" thickBot="1">
      <c r="A153" s="6" t="s">
        <v>22</v>
      </c>
      <c r="B153" s="6" t="s">
        <v>318</v>
      </c>
      <c r="C153" s="12" t="s">
        <v>319</v>
      </c>
      <c r="D153" s="6" t="s">
        <v>254</v>
      </c>
      <c r="E153" s="7" t="s">
        <v>25</v>
      </c>
      <c r="F153" s="8">
        <v>1705601010011</v>
      </c>
      <c r="G153" s="8" t="s">
        <v>320</v>
      </c>
      <c r="H153" s="8">
        <v>538915010023313</v>
      </c>
      <c r="I153" s="7" t="s">
        <v>321</v>
      </c>
      <c r="J153" s="13" t="s">
        <v>26</v>
      </c>
      <c r="K153" s="43">
        <v>6.9</v>
      </c>
      <c r="L153" s="43">
        <v>9.5399999999999991</v>
      </c>
      <c r="M153" s="43">
        <v>6.73</v>
      </c>
      <c r="N153" s="43">
        <v>9.3000000000000007</v>
      </c>
      <c r="O153" s="43">
        <v>6.73</v>
      </c>
      <c r="P153" s="43">
        <v>9.3000000000000007</v>
      </c>
      <c r="Q153" s="43">
        <v>6.69</v>
      </c>
      <c r="R153" s="43">
        <v>9.25</v>
      </c>
      <c r="S153" s="43">
        <v>6.69</v>
      </c>
      <c r="T153" s="43">
        <v>9.25</v>
      </c>
      <c r="U153" s="43">
        <v>6.65</v>
      </c>
      <c r="V153" s="43">
        <v>9.19</v>
      </c>
      <c r="W153" s="43">
        <v>6.65</v>
      </c>
      <c r="X153" s="43">
        <v>9.19</v>
      </c>
    </row>
    <row r="154" spans="1:24" ht="39" thickBot="1">
      <c r="A154" s="6" t="s">
        <v>48</v>
      </c>
      <c r="B154" s="6" t="s">
        <v>322</v>
      </c>
      <c r="C154" s="12" t="s">
        <v>323</v>
      </c>
      <c r="D154" s="6" t="s">
        <v>324</v>
      </c>
      <c r="E154" s="7" t="s">
        <v>25</v>
      </c>
      <c r="F154" s="8">
        <v>1705600830064</v>
      </c>
      <c r="G154" s="8">
        <v>4260085521227</v>
      </c>
      <c r="H154" s="8">
        <v>538912080018814</v>
      </c>
      <c r="I154" s="7">
        <v>80069316</v>
      </c>
      <c r="J154" s="13" t="s">
        <v>40</v>
      </c>
      <c r="K154" s="43">
        <v>16.010000000000002</v>
      </c>
      <c r="L154" s="43">
        <v>21.31</v>
      </c>
      <c r="M154" s="43">
        <v>15.56</v>
      </c>
      <c r="N154" s="43">
        <v>20.73</v>
      </c>
      <c r="O154" s="43">
        <v>13.52</v>
      </c>
      <c r="P154" s="43">
        <v>18.690000000000001</v>
      </c>
      <c r="Q154" s="43">
        <v>15.45</v>
      </c>
      <c r="R154" s="43">
        <v>20.59</v>
      </c>
      <c r="S154" s="43">
        <v>13.44</v>
      </c>
      <c r="T154" s="43">
        <v>18.579999999999998</v>
      </c>
      <c r="U154" s="43">
        <v>15.34</v>
      </c>
      <c r="V154" s="43">
        <v>20.45</v>
      </c>
      <c r="W154" s="43">
        <v>13.36</v>
      </c>
      <c r="X154" s="43">
        <v>18.47</v>
      </c>
    </row>
    <row r="155" spans="1:24" ht="39" thickBot="1">
      <c r="A155" s="6" t="s">
        <v>48</v>
      </c>
      <c r="B155" s="6" t="s">
        <v>322</v>
      </c>
      <c r="C155" s="12" t="s">
        <v>325</v>
      </c>
      <c r="D155" s="6" t="s">
        <v>324</v>
      </c>
      <c r="E155" s="7" t="s">
        <v>25</v>
      </c>
      <c r="F155" s="8">
        <v>1705600830031</v>
      </c>
      <c r="G155" s="8">
        <v>4260085521234</v>
      </c>
      <c r="H155" s="8">
        <v>538912080018714</v>
      </c>
      <c r="I155" s="7">
        <v>80069324</v>
      </c>
      <c r="J155" s="13" t="s">
        <v>40</v>
      </c>
      <c r="K155" s="43">
        <v>25.72</v>
      </c>
      <c r="L155" s="43">
        <v>34.229999999999997</v>
      </c>
      <c r="M155" s="43">
        <v>25</v>
      </c>
      <c r="N155" s="43">
        <v>33.31</v>
      </c>
      <c r="O155" s="43">
        <v>21.72</v>
      </c>
      <c r="P155" s="43">
        <v>30.03</v>
      </c>
      <c r="Q155" s="43">
        <v>24.83</v>
      </c>
      <c r="R155" s="43">
        <v>33.090000000000003</v>
      </c>
      <c r="S155" s="43">
        <v>21.59</v>
      </c>
      <c r="T155" s="43">
        <v>29.85</v>
      </c>
      <c r="U155" s="43">
        <v>24.65</v>
      </c>
      <c r="V155" s="43">
        <v>32.86</v>
      </c>
      <c r="W155" s="43">
        <v>21.46</v>
      </c>
      <c r="X155" s="43">
        <v>29.67</v>
      </c>
    </row>
    <row r="156" spans="1:24" ht="26.25" thickBot="1">
      <c r="A156" s="6" t="s">
        <v>201</v>
      </c>
      <c r="B156" s="6" t="s">
        <v>326</v>
      </c>
      <c r="C156" s="12" t="s">
        <v>327</v>
      </c>
      <c r="D156" s="6" t="s">
        <v>328</v>
      </c>
      <c r="E156" s="7" t="s">
        <v>25</v>
      </c>
      <c r="F156" s="8">
        <v>1705600950116</v>
      </c>
      <c r="G156" s="8">
        <v>7891106906357</v>
      </c>
      <c r="H156" s="8">
        <v>538912120020114</v>
      </c>
      <c r="I156" s="7">
        <v>81578304</v>
      </c>
      <c r="J156" s="13" t="s">
        <v>26</v>
      </c>
      <c r="K156" s="43">
        <v>1375.59</v>
      </c>
      <c r="L156" s="43" t="s">
        <v>27</v>
      </c>
      <c r="M156" s="43">
        <v>1342.04</v>
      </c>
      <c r="N156" s="43" t="s">
        <v>27</v>
      </c>
      <c r="O156" s="43">
        <v>1342.04</v>
      </c>
      <c r="P156" s="43" t="s">
        <v>27</v>
      </c>
      <c r="Q156" s="43">
        <v>1333.91</v>
      </c>
      <c r="R156" s="43" t="s">
        <v>27</v>
      </c>
      <c r="S156" s="43">
        <v>1333.91</v>
      </c>
      <c r="T156" s="43" t="s">
        <v>27</v>
      </c>
      <c r="U156" s="43">
        <v>1325.87</v>
      </c>
      <c r="V156" s="43" t="s">
        <v>27</v>
      </c>
      <c r="W156" s="43">
        <v>1325.87</v>
      </c>
      <c r="X156" s="43" t="s">
        <v>27</v>
      </c>
    </row>
    <row r="157" spans="1:24" ht="26.25" thickBot="1">
      <c r="A157" s="6" t="s">
        <v>201</v>
      </c>
      <c r="B157" s="6" t="s">
        <v>326</v>
      </c>
      <c r="C157" s="12" t="s">
        <v>329</v>
      </c>
      <c r="D157" s="6" t="s">
        <v>328</v>
      </c>
      <c r="E157" s="7" t="s">
        <v>25</v>
      </c>
      <c r="F157" s="8">
        <v>1705600950124</v>
      </c>
      <c r="G157" s="8">
        <v>7891106906364</v>
      </c>
      <c r="H157" s="8">
        <v>538912120020214</v>
      </c>
      <c r="I157" s="7">
        <v>81578320</v>
      </c>
      <c r="J157" s="13" t="s">
        <v>26</v>
      </c>
      <c r="K157" s="43">
        <v>2747.97</v>
      </c>
      <c r="L157" s="43" t="s">
        <v>27</v>
      </c>
      <c r="M157" s="43">
        <v>2680.95</v>
      </c>
      <c r="N157" s="43" t="s">
        <v>27</v>
      </c>
      <c r="O157" s="43">
        <v>2680.95</v>
      </c>
      <c r="P157" s="43" t="s">
        <v>27</v>
      </c>
      <c r="Q157" s="43">
        <v>2664.7</v>
      </c>
      <c r="R157" s="43" t="s">
        <v>27</v>
      </c>
      <c r="S157" s="43">
        <v>2664.7</v>
      </c>
      <c r="T157" s="43" t="s">
        <v>27</v>
      </c>
      <c r="U157" s="43">
        <v>2648.65</v>
      </c>
      <c r="V157" s="43" t="s">
        <v>27</v>
      </c>
      <c r="W157" s="43">
        <v>2648.65</v>
      </c>
      <c r="X157" s="43" t="s">
        <v>27</v>
      </c>
    </row>
    <row r="158" spans="1:24" ht="26.25" thickBot="1">
      <c r="A158" s="6" t="s">
        <v>201</v>
      </c>
      <c r="B158" s="6" t="s">
        <v>326</v>
      </c>
      <c r="C158" s="12" t="s">
        <v>330</v>
      </c>
      <c r="D158" s="6" t="s">
        <v>328</v>
      </c>
      <c r="E158" s="7" t="s">
        <v>25</v>
      </c>
      <c r="F158" s="8">
        <v>1705600950132</v>
      </c>
      <c r="G158" s="8">
        <v>7891106906371</v>
      </c>
      <c r="H158" s="8">
        <v>538912120020314</v>
      </c>
      <c r="I158" s="7">
        <v>81578339</v>
      </c>
      <c r="J158" s="13" t="s">
        <v>26</v>
      </c>
      <c r="K158" s="43">
        <v>5495.94</v>
      </c>
      <c r="L158" s="43" t="s">
        <v>27</v>
      </c>
      <c r="M158" s="43">
        <v>5361.89</v>
      </c>
      <c r="N158" s="43" t="s">
        <v>27</v>
      </c>
      <c r="O158" s="43">
        <v>5361.89</v>
      </c>
      <c r="P158" s="43" t="s">
        <v>27</v>
      </c>
      <c r="Q158" s="43">
        <v>5329.39</v>
      </c>
      <c r="R158" s="43" t="s">
        <v>27</v>
      </c>
      <c r="S158" s="43">
        <v>5329.39</v>
      </c>
      <c r="T158" s="43" t="s">
        <v>27</v>
      </c>
      <c r="U158" s="43">
        <v>5297.29</v>
      </c>
      <c r="V158" s="43" t="s">
        <v>27</v>
      </c>
      <c r="W158" s="43">
        <v>5297.29</v>
      </c>
      <c r="X158" s="43" t="s">
        <v>27</v>
      </c>
    </row>
    <row r="159" spans="1:24" ht="26.25" thickBot="1">
      <c r="A159" s="6" t="s">
        <v>201</v>
      </c>
      <c r="B159" s="6" t="s">
        <v>326</v>
      </c>
      <c r="C159" s="12" t="s">
        <v>331</v>
      </c>
      <c r="D159" s="6" t="s">
        <v>328</v>
      </c>
      <c r="E159" s="7" t="s">
        <v>25</v>
      </c>
      <c r="F159" s="8">
        <v>1705600950140</v>
      </c>
      <c r="G159" s="8">
        <v>7891106906388</v>
      </c>
      <c r="H159" s="8">
        <v>538912120020414</v>
      </c>
      <c r="I159" s="7">
        <v>81579777</v>
      </c>
      <c r="J159" s="13" t="s">
        <v>26</v>
      </c>
      <c r="K159" s="43">
        <v>1317.01</v>
      </c>
      <c r="L159" s="43" t="s">
        <v>27</v>
      </c>
      <c r="M159" s="43">
        <v>1284.8900000000001</v>
      </c>
      <c r="N159" s="43" t="s">
        <v>27</v>
      </c>
      <c r="O159" s="43">
        <v>1284.8900000000001</v>
      </c>
      <c r="P159" s="43" t="s">
        <v>27</v>
      </c>
      <c r="Q159" s="43">
        <v>1277.0999999999999</v>
      </c>
      <c r="R159" s="43" t="s">
        <v>27</v>
      </c>
      <c r="S159" s="43">
        <v>1277.0999999999999</v>
      </c>
      <c r="T159" s="43" t="s">
        <v>27</v>
      </c>
      <c r="U159" s="43">
        <v>1269.4100000000001</v>
      </c>
      <c r="V159" s="43" t="s">
        <v>27</v>
      </c>
      <c r="W159" s="43">
        <v>1269.4100000000001</v>
      </c>
      <c r="X159" s="43" t="s">
        <v>27</v>
      </c>
    </row>
    <row r="160" spans="1:24" ht="26.25" thickBot="1">
      <c r="A160" s="6" t="s">
        <v>201</v>
      </c>
      <c r="B160" s="6" t="s">
        <v>326</v>
      </c>
      <c r="C160" s="12" t="s">
        <v>332</v>
      </c>
      <c r="D160" s="6" t="s">
        <v>328</v>
      </c>
      <c r="E160" s="7" t="s">
        <v>25</v>
      </c>
      <c r="F160" s="8">
        <v>1705600950159</v>
      </c>
      <c r="G160" s="8">
        <v>7891106906395</v>
      </c>
      <c r="H160" s="8">
        <v>538912120020514</v>
      </c>
      <c r="I160" s="7">
        <v>81578355</v>
      </c>
      <c r="J160" s="13" t="s">
        <v>26</v>
      </c>
      <c r="K160" s="43">
        <v>1696.53</v>
      </c>
      <c r="L160" s="43" t="s">
        <v>27</v>
      </c>
      <c r="M160" s="43">
        <v>1655.15</v>
      </c>
      <c r="N160" s="43" t="s">
        <v>27</v>
      </c>
      <c r="O160" s="43">
        <v>1655.15</v>
      </c>
      <c r="P160" s="43" t="s">
        <v>27</v>
      </c>
      <c r="Q160" s="43">
        <v>1645.12</v>
      </c>
      <c r="R160" s="43" t="s">
        <v>27</v>
      </c>
      <c r="S160" s="43">
        <v>1645.12</v>
      </c>
      <c r="T160" s="43" t="s">
        <v>27</v>
      </c>
      <c r="U160" s="43">
        <v>1635.21</v>
      </c>
      <c r="V160" s="43" t="s">
        <v>27</v>
      </c>
      <c r="W160" s="43">
        <v>1635.21</v>
      </c>
      <c r="X160" s="43" t="s">
        <v>27</v>
      </c>
    </row>
    <row r="161" spans="1:24" ht="26.25" thickBot="1">
      <c r="A161" s="6" t="s">
        <v>201</v>
      </c>
      <c r="B161" s="6" t="s">
        <v>326</v>
      </c>
      <c r="C161" s="12" t="s">
        <v>333</v>
      </c>
      <c r="D161" s="6" t="s">
        <v>328</v>
      </c>
      <c r="E161" s="7" t="s">
        <v>25</v>
      </c>
      <c r="F161" s="8">
        <v>1705600950167</v>
      </c>
      <c r="G161" s="8">
        <v>7891106906401</v>
      </c>
      <c r="H161" s="8">
        <v>538912120020614</v>
      </c>
      <c r="I161" s="7">
        <v>81578363</v>
      </c>
      <c r="J161" s="13" t="s">
        <v>26</v>
      </c>
      <c r="K161" s="43">
        <v>3393.08</v>
      </c>
      <c r="L161" s="43" t="s">
        <v>27</v>
      </c>
      <c r="M161" s="43">
        <v>3310.32</v>
      </c>
      <c r="N161" s="43" t="s">
        <v>27</v>
      </c>
      <c r="O161" s="43">
        <v>3310.32</v>
      </c>
      <c r="P161" s="43" t="s">
        <v>27</v>
      </c>
      <c r="Q161" s="43">
        <v>3290.26</v>
      </c>
      <c r="R161" s="43" t="s">
        <v>27</v>
      </c>
      <c r="S161" s="43">
        <v>3290.26</v>
      </c>
      <c r="T161" s="43" t="s">
        <v>27</v>
      </c>
      <c r="U161" s="43">
        <v>3270.44</v>
      </c>
      <c r="V161" s="43" t="s">
        <v>27</v>
      </c>
      <c r="W161" s="43">
        <v>3270.44</v>
      </c>
      <c r="X161" s="43" t="s">
        <v>27</v>
      </c>
    </row>
    <row r="162" spans="1:24" ht="26.25" thickBot="1">
      <c r="A162" s="6" t="s">
        <v>201</v>
      </c>
      <c r="B162" s="6" t="s">
        <v>326</v>
      </c>
      <c r="C162" s="12" t="s">
        <v>334</v>
      </c>
      <c r="D162" s="6" t="s">
        <v>328</v>
      </c>
      <c r="E162" s="7" t="s">
        <v>25</v>
      </c>
      <c r="F162" s="8">
        <v>1705600950175</v>
      </c>
      <c r="G162" s="8">
        <v>7891106906418</v>
      </c>
      <c r="H162" s="8">
        <v>538912120020714</v>
      </c>
      <c r="I162" s="7">
        <v>81578290</v>
      </c>
      <c r="J162" s="13" t="s">
        <v>26</v>
      </c>
      <c r="K162" s="43">
        <v>6785.86</v>
      </c>
      <c r="L162" s="43" t="s">
        <v>27</v>
      </c>
      <c r="M162" s="43">
        <v>6620.35</v>
      </c>
      <c r="N162" s="43" t="s">
        <v>27</v>
      </c>
      <c r="O162" s="43">
        <v>6620.35</v>
      </c>
      <c r="P162" s="43" t="s">
        <v>27</v>
      </c>
      <c r="Q162" s="43">
        <v>6580.22</v>
      </c>
      <c r="R162" s="43" t="s">
        <v>27</v>
      </c>
      <c r="S162" s="43">
        <v>6580.22</v>
      </c>
      <c r="T162" s="43" t="s">
        <v>27</v>
      </c>
      <c r="U162" s="43">
        <v>6540.59</v>
      </c>
      <c r="V162" s="43" t="s">
        <v>27</v>
      </c>
      <c r="W162" s="43">
        <v>6540.59</v>
      </c>
      <c r="X162" s="43" t="s">
        <v>27</v>
      </c>
    </row>
    <row r="163" spans="1:24" ht="15" thickBot="1">
      <c r="A163" s="6" t="s">
        <v>36</v>
      </c>
      <c r="B163" s="6" t="s">
        <v>335</v>
      </c>
      <c r="C163" s="12" t="s">
        <v>336</v>
      </c>
      <c r="D163" s="6" t="s">
        <v>337</v>
      </c>
      <c r="E163" s="7" t="s">
        <v>25</v>
      </c>
      <c r="F163" s="8">
        <v>1705600480063</v>
      </c>
      <c r="G163" s="8">
        <v>7891106007030</v>
      </c>
      <c r="H163" s="8">
        <v>538901202117211</v>
      </c>
      <c r="I163" s="7">
        <v>81406902</v>
      </c>
      <c r="J163" s="13" t="s">
        <v>26</v>
      </c>
      <c r="K163" s="43">
        <v>71.63</v>
      </c>
      <c r="L163" s="43">
        <v>99.02</v>
      </c>
      <c r="M163" s="43">
        <v>69.88</v>
      </c>
      <c r="N163" s="43">
        <v>96.61</v>
      </c>
      <c r="O163" s="43">
        <v>69.88</v>
      </c>
      <c r="P163" s="43">
        <v>96.61</v>
      </c>
      <c r="Q163" s="43">
        <v>69.459999999999994</v>
      </c>
      <c r="R163" s="43">
        <v>96.02</v>
      </c>
      <c r="S163" s="43">
        <v>69.459999999999994</v>
      </c>
      <c r="T163" s="43">
        <v>96.02</v>
      </c>
      <c r="U163" s="43">
        <v>69.040000000000006</v>
      </c>
      <c r="V163" s="43">
        <v>95.44</v>
      </c>
      <c r="W163" s="43">
        <v>69.040000000000006</v>
      </c>
      <c r="X163" s="43">
        <v>95.44</v>
      </c>
    </row>
    <row r="164" spans="1:24" ht="15" thickBot="1">
      <c r="A164" s="6" t="s">
        <v>36</v>
      </c>
      <c r="B164" s="6" t="s">
        <v>335</v>
      </c>
      <c r="C164" s="12" t="s">
        <v>338</v>
      </c>
      <c r="D164" s="6" t="s">
        <v>337</v>
      </c>
      <c r="E164" s="7" t="s">
        <v>25</v>
      </c>
      <c r="F164" s="8">
        <v>1705600480071</v>
      </c>
      <c r="G164" s="8">
        <v>7891106007047</v>
      </c>
      <c r="H164" s="8">
        <v>538901204111219</v>
      </c>
      <c r="I164" s="7">
        <v>81406988</v>
      </c>
      <c r="J164" s="13" t="s">
        <v>26</v>
      </c>
      <c r="K164" s="43">
        <v>214.88</v>
      </c>
      <c r="L164" s="43">
        <v>297.06</v>
      </c>
      <c r="M164" s="43">
        <v>209.64</v>
      </c>
      <c r="N164" s="43">
        <v>289.82</v>
      </c>
      <c r="O164" s="43">
        <v>209.64</v>
      </c>
      <c r="P164" s="43">
        <v>289.82</v>
      </c>
      <c r="Q164" s="43">
        <v>208.37</v>
      </c>
      <c r="R164" s="43">
        <v>288.06</v>
      </c>
      <c r="S164" s="43">
        <v>208.37</v>
      </c>
      <c r="T164" s="43">
        <v>288.06</v>
      </c>
      <c r="U164" s="43">
        <v>207.11</v>
      </c>
      <c r="V164" s="43">
        <v>286.32</v>
      </c>
      <c r="W164" s="43">
        <v>207.11</v>
      </c>
      <c r="X164" s="43">
        <v>286.32</v>
      </c>
    </row>
    <row r="165" spans="1:24" ht="15" thickBot="1">
      <c r="A165" s="6" t="s">
        <v>36</v>
      </c>
      <c r="B165" s="6" t="s">
        <v>335</v>
      </c>
      <c r="C165" s="12" t="s">
        <v>339</v>
      </c>
      <c r="D165" s="6" t="s">
        <v>337</v>
      </c>
      <c r="E165" s="7" t="s">
        <v>25</v>
      </c>
      <c r="F165" s="8">
        <v>1705600480136</v>
      </c>
      <c r="G165" s="8">
        <v>7891106907002</v>
      </c>
      <c r="H165" s="8">
        <v>538912030010202</v>
      </c>
      <c r="I165" s="7">
        <v>83430991</v>
      </c>
      <c r="J165" s="13" t="s">
        <v>26</v>
      </c>
      <c r="K165" s="43">
        <v>100.27</v>
      </c>
      <c r="L165" s="43">
        <v>138.62</v>
      </c>
      <c r="M165" s="43">
        <v>97.82</v>
      </c>
      <c r="N165" s="43">
        <v>135.22999999999999</v>
      </c>
      <c r="O165" s="43">
        <v>97.82</v>
      </c>
      <c r="P165" s="43">
        <v>135.22999999999999</v>
      </c>
      <c r="Q165" s="43">
        <v>97.23</v>
      </c>
      <c r="R165" s="43">
        <v>134.41</v>
      </c>
      <c r="S165" s="43">
        <v>97.23</v>
      </c>
      <c r="T165" s="43">
        <v>134.41</v>
      </c>
      <c r="U165" s="43">
        <v>96.64</v>
      </c>
      <c r="V165" s="43">
        <v>133.6</v>
      </c>
      <c r="W165" s="43">
        <v>96.64</v>
      </c>
      <c r="X165" s="43">
        <v>133.6</v>
      </c>
    </row>
    <row r="166" spans="1:24" ht="15" thickBot="1">
      <c r="A166" s="6" t="s">
        <v>36</v>
      </c>
      <c r="B166" s="6" t="s">
        <v>335</v>
      </c>
      <c r="C166" s="12" t="s">
        <v>340</v>
      </c>
      <c r="D166" s="6" t="s">
        <v>337</v>
      </c>
      <c r="E166" s="7" t="s">
        <v>25</v>
      </c>
      <c r="F166" s="8">
        <v>1705600480144</v>
      </c>
      <c r="G166" s="8">
        <v>7891106907019</v>
      </c>
      <c r="H166" s="8">
        <v>538912030011402</v>
      </c>
      <c r="I166" s="7">
        <v>83431009</v>
      </c>
      <c r="J166" s="13" t="s">
        <v>26</v>
      </c>
      <c r="K166" s="43">
        <v>200.56</v>
      </c>
      <c r="L166" s="43">
        <v>277.26</v>
      </c>
      <c r="M166" s="43">
        <v>195.67</v>
      </c>
      <c r="N166" s="43">
        <v>270.5</v>
      </c>
      <c r="O166" s="43">
        <v>195.67</v>
      </c>
      <c r="P166" s="43">
        <v>270.5</v>
      </c>
      <c r="Q166" s="43">
        <v>194.48</v>
      </c>
      <c r="R166" s="43">
        <v>268.86</v>
      </c>
      <c r="S166" s="43">
        <v>194.48</v>
      </c>
      <c r="T166" s="43">
        <v>268.86</v>
      </c>
      <c r="U166" s="43">
        <v>193.31</v>
      </c>
      <c r="V166" s="43">
        <v>267.24</v>
      </c>
      <c r="W166" s="43">
        <v>193.31</v>
      </c>
      <c r="X166" s="43">
        <v>267.24</v>
      </c>
    </row>
    <row r="167" spans="1:24" ht="15" thickBot="1">
      <c r="A167" s="6" t="s">
        <v>36</v>
      </c>
      <c r="B167" s="6" t="s">
        <v>335</v>
      </c>
      <c r="C167" s="12" t="s">
        <v>341</v>
      </c>
      <c r="D167" s="6" t="s">
        <v>337</v>
      </c>
      <c r="E167" s="7" t="s">
        <v>25</v>
      </c>
      <c r="F167" s="8">
        <v>1705600480209</v>
      </c>
      <c r="G167" s="8">
        <v>7891106907057</v>
      </c>
      <c r="H167" s="8">
        <v>538912030010802</v>
      </c>
      <c r="I167" s="7">
        <v>83431025</v>
      </c>
      <c r="J167" s="13" t="s">
        <v>26</v>
      </c>
      <c r="K167" s="43">
        <v>100.27</v>
      </c>
      <c r="L167" s="43">
        <v>138.62</v>
      </c>
      <c r="M167" s="43">
        <v>97.82</v>
      </c>
      <c r="N167" s="43">
        <v>135.22999999999999</v>
      </c>
      <c r="O167" s="43">
        <v>97.82</v>
      </c>
      <c r="P167" s="43">
        <v>135.22999999999999</v>
      </c>
      <c r="Q167" s="43">
        <v>97.23</v>
      </c>
      <c r="R167" s="43">
        <v>134.41</v>
      </c>
      <c r="S167" s="43">
        <v>97.23</v>
      </c>
      <c r="T167" s="43">
        <v>134.41</v>
      </c>
      <c r="U167" s="43">
        <v>96.64</v>
      </c>
      <c r="V167" s="43">
        <v>133.6</v>
      </c>
      <c r="W167" s="43">
        <v>96.64</v>
      </c>
      <c r="X167" s="43">
        <v>133.6</v>
      </c>
    </row>
    <row r="168" spans="1:24" ht="15" thickBot="1">
      <c r="A168" s="6" t="s">
        <v>36</v>
      </c>
      <c r="B168" s="6" t="s">
        <v>335</v>
      </c>
      <c r="C168" s="12" t="s">
        <v>342</v>
      </c>
      <c r="D168" s="6" t="s">
        <v>337</v>
      </c>
      <c r="E168" s="7" t="s">
        <v>25</v>
      </c>
      <c r="F168" s="8">
        <v>1705600480217</v>
      </c>
      <c r="G168" s="8">
        <v>7891106907064</v>
      </c>
      <c r="H168" s="8">
        <v>538912030011002</v>
      </c>
      <c r="I168" s="7">
        <v>83431033</v>
      </c>
      <c r="J168" s="13" t="s">
        <v>26</v>
      </c>
      <c r="K168" s="43">
        <v>200.56</v>
      </c>
      <c r="L168" s="43">
        <v>277.26</v>
      </c>
      <c r="M168" s="43">
        <v>195.67</v>
      </c>
      <c r="N168" s="43">
        <v>270.5</v>
      </c>
      <c r="O168" s="43">
        <v>195.67</v>
      </c>
      <c r="P168" s="43">
        <v>270.5</v>
      </c>
      <c r="Q168" s="43">
        <v>194.48</v>
      </c>
      <c r="R168" s="43">
        <v>268.86</v>
      </c>
      <c r="S168" s="43">
        <v>194.48</v>
      </c>
      <c r="T168" s="43">
        <v>268.86</v>
      </c>
      <c r="U168" s="43">
        <v>193.31</v>
      </c>
      <c r="V168" s="43">
        <v>267.24</v>
      </c>
      <c r="W168" s="43">
        <v>193.31</v>
      </c>
      <c r="X168" s="43">
        <v>267.24</v>
      </c>
    </row>
    <row r="169" spans="1:24" ht="26.25" thickBot="1">
      <c r="A169" s="6" t="s">
        <v>70</v>
      </c>
      <c r="B169" s="6" t="s">
        <v>343</v>
      </c>
      <c r="C169" s="12" t="s">
        <v>344</v>
      </c>
      <c r="D169" s="6" t="s">
        <v>345</v>
      </c>
      <c r="E169" s="7" t="s">
        <v>25</v>
      </c>
      <c r="F169" s="8">
        <v>1705601040024</v>
      </c>
      <c r="G169" s="8">
        <v>7891106911320</v>
      </c>
      <c r="H169" s="8">
        <v>538916110027307</v>
      </c>
      <c r="I169" s="7">
        <v>85105167</v>
      </c>
      <c r="J169" s="13" t="s">
        <v>346</v>
      </c>
      <c r="K169" s="43">
        <v>19423.23</v>
      </c>
      <c r="L169" s="43" t="s">
        <v>27</v>
      </c>
      <c r="M169" s="43">
        <v>18895.740000000002</v>
      </c>
      <c r="N169" s="43" t="s">
        <v>27</v>
      </c>
      <c r="O169" s="43">
        <v>16994.240000000002</v>
      </c>
      <c r="P169" s="43" t="s">
        <v>27</v>
      </c>
      <c r="Q169" s="43">
        <v>18768.330000000002</v>
      </c>
      <c r="R169" s="43" t="s">
        <v>27</v>
      </c>
      <c r="S169" s="43">
        <v>16891.259999999998</v>
      </c>
      <c r="T169" s="43" t="s">
        <v>27</v>
      </c>
      <c r="U169" s="43">
        <v>18642.61</v>
      </c>
      <c r="V169" s="43" t="s">
        <v>27</v>
      </c>
      <c r="W169" s="43">
        <v>16789.490000000002</v>
      </c>
      <c r="X169" s="43" t="s">
        <v>27</v>
      </c>
    </row>
    <row r="170" spans="1:24" ht="26.25" thickBot="1">
      <c r="A170" s="6" t="s">
        <v>22</v>
      </c>
      <c r="B170" s="6" t="s">
        <v>347</v>
      </c>
      <c r="C170" s="12" t="s">
        <v>348</v>
      </c>
      <c r="D170" s="6" t="s">
        <v>349</v>
      </c>
      <c r="E170" s="7" t="s">
        <v>25</v>
      </c>
      <c r="F170" s="8">
        <v>1705600700039</v>
      </c>
      <c r="G170" s="8">
        <v>7891106906067</v>
      </c>
      <c r="H170" s="8">
        <v>538912050015713</v>
      </c>
      <c r="I170" s="7">
        <v>64054786</v>
      </c>
      <c r="J170" s="13" t="s">
        <v>26</v>
      </c>
      <c r="K170" s="43">
        <v>57.27</v>
      </c>
      <c r="L170" s="43">
        <v>79.17</v>
      </c>
      <c r="M170" s="43">
        <v>55.87</v>
      </c>
      <c r="N170" s="43">
        <v>77.239999999999995</v>
      </c>
      <c r="O170" s="43">
        <v>55.87</v>
      </c>
      <c r="P170" s="43">
        <v>77.239999999999995</v>
      </c>
      <c r="Q170" s="43">
        <v>55.53</v>
      </c>
      <c r="R170" s="43">
        <v>76.77</v>
      </c>
      <c r="S170" s="43">
        <v>55.53</v>
      </c>
      <c r="T170" s="43">
        <v>76.77</v>
      </c>
      <c r="U170" s="43">
        <v>55.2</v>
      </c>
      <c r="V170" s="43">
        <v>76.31</v>
      </c>
      <c r="W170" s="43">
        <v>55.2</v>
      </c>
      <c r="X170" s="43">
        <v>76.31</v>
      </c>
    </row>
    <row r="171" spans="1:24" ht="26.25" thickBot="1">
      <c r="A171" s="6" t="s">
        <v>22</v>
      </c>
      <c r="B171" s="6" t="s">
        <v>347</v>
      </c>
      <c r="C171" s="12" t="s">
        <v>350</v>
      </c>
      <c r="D171" s="6" t="s">
        <v>349</v>
      </c>
      <c r="E171" s="7" t="s">
        <v>25</v>
      </c>
      <c r="F171" s="8">
        <v>1705600700071</v>
      </c>
      <c r="G171" s="8">
        <v>7891106909044</v>
      </c>
      <c r="H171" s="8">
        <v>538915060023503</v>
      </c>
      <c r="I171" s="7">
        <v>81547556</v>
      </c>
      <c r="J171" s="13" t="s">
        <v>26</v>
      </c>
      <c r="K171" s="43">
        <v>57.27</v>
      </c>
      <c r="L171" s="43">
        <v>79.17</v>
      </c>
      <c r="M171" s="43">
        <v>55.87</v>
      </c>
      <c r="N171" s="43">
        <v>77.239999999999995</v>
      </c>
      <c r="O171" s="43">
        <v>55.87</v>
      </c>
      <c r="P171" s="43">
        <v>77.239999999999995</v>
      </c>
      <c r="Q171" s="43">
        <v>55.53</v>
      </c>
      <c r="R171" s="43">
        <v>76.77</v>
      </c>
      <c r="S171" s="43">
        <v>55.53</v>
      </c>
      <c r="T171" s="43">
        <v>76.77</v>
      </c>
      <c r="U171" s="43">
        <v>55.2</v>
      </c>
      <c r="V171" s="43">
        <v>76.31</v>
      </c>
      <c r="W171" s="43">
        <v>55.2</v>
      </c>
      <c r="X171" s="43">
        <v>76.31</v>
      </c>
    </row>
    <row r="172" spans="1:24" ht="26.25" thickBot="1">
      <c r="A172" s="6" t="s">
        <v>22</v>
      </c>
      <c r="B172" s="6" t="s">
        <v>347</v>
      </c>
      <c r="C172" s="12" t="s">
        <v>351</v>
      </c>
      <c r="D172" s="6" t="s">
        <v>349</v>
      </c>
      <c r="E172" s="7" t="s">
        <v>25</v>
      </c>
      <c r="F172" s="8">
        <v>1705600700047</v>
      </c>
      <c r="G172" s="8">
        <v>7891106906999</v>
      </c>
      <c r="H172" s="8">
        <v>538912070018003</v>
      </c>
      <c r="I172" s="7">
        <v>81051747</v>
      </c>
      <c r="J172" s="13" t="s">
        <v>26</v>
      </c>
      <c r="K172" s="43">
        <v>171.76</v>
      </c>
      <c r="L172" s="43">
        <v>237.45</v>
      </c>
      <c r="M172" s="43">
        <v>167.57</v>
      </c>
      <c r="N172" s="43">
        <v>231.66</v>
      </c>
      <c r="O172" s="43">
        <v>167.57</v>
      </c>
      <c r="P172" s="43">
        <v>231.66</v>
      </c>
      <c r="Q172" s="43">
        <v>166.55</v>
      </c>
      <c r="R172" s="43">
        <v>230.25</v>
      </c>
      <c r="S172" s="43">
        <v>166.55</v>
      </c>
      <c r="T172" s="43">
        <v>230.25</v>
      </c>
      <c r="U172" s="43">
        <v>165.55</v>
      </c>
      <c r="V172" s="43">
        <v>228.86</v>
      </c>
      <c r="W172" s="43">
        <v>165.55</v>
      </c>
      <c r="X172" s="43">
        <v>228.86</v>
      </c>
    </row>
    <row r="173" spans="1:24" ht="26.25" thickBot="1">
      <c r="A173" s="6" t="s">
        <v>22</v>
      </c>
      <c r="B173" s="6" t="s">
        <v>347</v>
      </c>
      <c r="C173" s="12" t="s">
        <v>352</v>
      </c>
      <c r="D173" s="6" t="s">
        <v>349</v>
      </c>
      <c r="E173" s="7" t="s">
        <v>25</v>
      </c>
      <c r="F173" s="8">
        <v>1705600700081</v>
      </c>
      <c r="G173" s="8">
        <v>7891106909068</v>
      </c>
      <c r="H173" s="8">
        <v>538913050022403</v>
      </c>
      <c r="I173" s="7">
        <v>81547521</v>
      </c>
      <c r="J173" s="13" t="s">
        <v>26</v>
      </c>
      <c r="K173" s="43">
        <v>171.76</v>
      </c>
      <c r="L173" s="43">
        <v>237.45</v>
      </c>
      <c r="M173" s="43">
        <v>167.57</v>
      </c>
      <c r="N173" s="43">
        <v>231.66</v>
      </c>
      <c r="O173" s="43">
        <v>167.57</v>
      </c>
      <c r="P173" s="43">
        <v>231.66</v>
      </c>
      <c r="Q173" s="43">
        <v>166.55</v>
      </c>
      <c r="R173" s="43">
        <v>230.25</v>
      </c>
      <c r="S173" s="43">
        <v>166.55</v>
      </c>
      <c r="T173" s="43">
        <v>230.25</v>
      </c>
      <c r="U173" s="43">
        <v>165.55</v>
      </c>
      <c r="V173" s="43">
        <v>228.86</v>
      </c>
      <c r="W173" s="43">
        <v>165.55</v>
      </c>
      <c r="X173" s="43">
        <v>228.86</v>
      </c>
    </row>
    <row r="174" spans="1:24" ht="51.75" thickBot="1">
      <c r="A174" s="6" t="s">
        <v>22</v>
      </c>
      <c r="B174" s="6" t="s">
        <v>353</v>
      </c>
      <c r="C174" s="12" t="s">
        <v>354</v>
      </c>
      <c r="D174" s="6" t="s">
        <v>355</v>
      </c>
      <c r="E174" s="7" t="s">
        <v>25</v>
      </c>
      <c r="F174" s="8">
        <v>1705600690017</v>
      </c>
      <c r="G174" s="8">
        <v>7891106906074</v>
      </c>
      <c r="H174" s="8">
        <v>538912050016313</v>
      </c>
      <c r="I174" s="7">
        <v>64054976</v>
      </c>
      <c r="J174" s="13" t="s">
        <v>26</v>
      </c>
      <c r="K174" s="43">
        <v>57.27</v>
      </c>
      <c r="L174" s="43">
        <v>79.17</v>
      </c>
      <c r="M174" s="43">
        <v>55.87</v>
      </c>
      <c r="N174" s="43">
        <v>77.239999999999995</v>
      </c>
      <c r="O174" s="43">
        <v>55.87</v>
      </c>
      <c r="P174" s="43">
        <v>77.239999999999995</v>
      </c>
      <c r="Q174" s="43">
        <v>55.53</v>
      </c>
      <c r="R174" s="43">
        <v>76.77</v>
      </c>
      <c r="S174" s="43">
        <v>55.53</v>
      </c>
      <c r="T174" s="43">
        <v>76.77</v>
      </c>
      <c r="U174" s="43">
        <v>55.2</v>
      </c>
      <c r="V174" s="43">
        <v>76.31</v>
      </c>
      <c r="W174" s="43">
        <v>55.2</v>
      </c>
      <c r="X174" s="43">
        <v>76.31</v>
      </c>
    </row>
    <row r="175" spans="1:24" ht="51.75" thickBot="1">
      <c r="A175" s="6" t="s">
        <v>22</v>
      </c>
      <c r="B175" s="6" t="s">
        <v>353</v>
      </c>
      <c r="C175" s="12" t="s">
        <v>356</v>
      </c>
      <c r="D175" s="6" t="s">
        <v>355</v>
      </c>
      <c r="E175" s="7" t="s">
        <v>25</v>
      </c>
      <c r="F175" s="8">
        <v>1705600690033</v>
      </c>
      <c r="G175" s="8">
        <v>7891106908894</v>
      </c>
      <c r="H175" s="8">
        <v>538912120021103</v>
      </c>
      <c r="I175" s="7">
        <v>81530912</v>
      </c>
      <c r="J175" s="13" t="s">
        <v>26</v>
      </c>
      <c r="K175" s="43">
        <v>57.27</v>
      </c>
      <c r="L175" s="43">
        <v>79.17</v>
      </c>
      <c r="M175" s="43">
        <v>55.87</v>
      </c>
      <c r="N175" s="43">
        <v>77.239999999999995</v>
      </c>
      <c r="O175" s="43">
        <v>55.87</v>
      </c>
      <c r="P175" s="43">
        <v>77.239999999999995</v>
      </c>
      <c r="Q175" s="43">
        <v>55.53</v>
      </c>
      <c r="R175" s="43">
        <v>76.77</v>
      </c>
      <c r="S175" s="43">
        <v>55.53</v>
      </c>
      <c r="T175" s="43">
        <v>76.77</v>
      </c>
      <c r="U175" s="43">
        <v>55.2</v>
      </c>
      <c r="V175" s="43">
        <v>76.31</v>
      </c>
      <c r="W175" s="43">
        <v>55.2</v>
      </c>
      <c r="X175" s="43">
        <v>76.31</v>
      </c>
    </row>
    <row r="176" spans="1:24" ht="51.75" thickBot="1">
      <c r="A176" s="6" t="s">
        <v>22</v>
      </c>
      <c r="B176" s="6" t="s">
        <v>357</v>
      </c>
      <c r="C176" s="12" t="s">
        <v>358</v>
      </c>
      <c r="D176" s="6" t="s">
        <v>355</v>
      </c>
      <c r="E176" s="7" t="s">
        <v>25</v>
      </c>
      <c r="F176" s="8">
        <v>1705600690106</v>
      </c>
      <c r="G176" s="8">
        <v>7891106908498</v>
      </c>
      <c r="H176" s="8">
        <v>538917100027503</v>
      </c>
      <c r="I176" s="7">
        <v>85685201</v>
      </c>
      <c r="J176" s="13" t="s">
        <v>26</v>
      </c>
      <c r="K176" s="43">
        <v>71.58</v>
      </c>
      <c r="L176" s="43">
        <v>98.96</v>
      </c>
      <c r="M176" s="43">
        <v>69.83</v>
      </c>
      <c r="N176" s="43">
        <v>96.54</v>
      </c>
      <c r="O176" s="43">
        <v>69.83</v>
      </c>
      <c r="P176" s="43">
        <v>96.54</v>
      </c>
      <c r="Q176" s="43">
        <v>69.41</v>
      </c>
      <c r="R176" s="43">
        <v>95.96</v>
      </c>
      <c r="S176" s="43">
        <v>69.41</v>
      </c>
      <c r="T176" s="43">
        <v>95.96</v>
      </c>
      <c r="U176" s="43">
        <v>68.989999999999995</v>
      </c>
      <c r="V176" s="43">
        <v>95.37</v>
      </c>
      <c r="W176" s="43">
        <v>68.989999999999995</v>
      </c>
      <c r="X176" s="43">
        <v>95.37</v>
      </c>
    </row>
    <row r="178" spans="1:1">
      <c r="A178" s="9" t="s">
        <v>360</v>
      </c>
    </row>
    <row r="179" spans="1:1">
      <c r="A179" s="9" t="s">
        <v>359</v>
      </c>
    </row>
    <row r="180" spans="1:1">
      <c r="A180" s="9" t="s">
        <v>490</v>
      </c>
    </row>
    <row r="183" spans="1:1">
      <c r="A183" s="42" t="s">
        <v>491</v>
      </c>
    </row>
    <row r="184" spans="1:1">
      <c r="A184" s="42" t="s">
        <v>492</v>
      </c>
    </row>
    <row r="185" spans="1:1">
      <c r="A185" s="42" t="s">
        <v>493</v>
      </c>
    </row>
    <row r="186" spans="1:1">
      <c r="A186" s="42" t="s">
        <v>494</v>
      </c>
    </row>
    <row r="187" spans="1:1">
      <c r="A187" s="42" t="s">
        <v>495</v>
      </c>
    </row>
    <row r="188" spans="1:1">
      <c r="A188" s="42" t="s">
        <v>496</v>
      </c>
    </row>
    <row r="189" spans="1:1">
      <c r="A189" s="42" t="s">
        <v>497</v>
      </c>
    </row>
    <row r="190" spans="1:1">
      <c r="A190" s="42" t="s">
        <v>498</v>
      </c>
    </row>
    <row r="191" spans="1:1">
      <c r="A191" s="42" t="s">
        <v>499</v>
      </c>
    </row>
    <row r="192" spans="1:1">
      <c r="A192" s="42" t="s">
        <v>500</v>
      </c>
    </row>
    <row r="193" spans="1:1">
      <c r="A193" s="42" t="s">
        <v>501</v>
      </c>
    </row>
    <row r="194" spans="1:1">
      <c r="A194" s="42" t="s">
        <v>502</v>
      </c>
    </row>
    <row r="195" spans="1:1">
      <c r="A195" s="42" t="s">
        <v>503</v>
      </c>
    </row>
    <row r="196" spans="1:1">
      <c r="A196" s="42" t="s">
        <v>504</v>
      </c>
    </row>
    <row r="197" spans="1:1">
      <c r="A197" s="42" t="s">
        <v>505</v>
      </c>
    </row>
    <row r="198" spans="1:1">
      <c r="A198" s="42" t="s">
        <v>506</v>
      </c>
    </row>
    <row r="199" spans="1:1">
      <c r="A199" s="42" t="s">
        <v>507</v>
      </c>
    </row>
    <row r="200" spans="1:1">
      <c r="A200" s="42" t="s">
        <v>508</v>
      </c>
    </row>
    <row r="201" spans="1:1">
      <c r="A201" s="42" t="s">
        <v>509</v>
      </c>
    </row>
  </sheetData>
  <mergeCells count="7">
    <mergeCell ref="W6:X6"/>
    <mergeCell ref="K6:L6"/>
    <mergeCell ref="M6:N6"/>
    <mergeCell ref="O6:P6"/>
    <mergeCell ref="Q6:R6"/>
    <mergeCell ref="S6:T6"/>
    <mergeCell ref="U6:V6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R32"/>
  <sheetViews>
    <sheetView tabSelected="1" workbookViewId="0">
      <selection activeCell="C6" sqref="C6"/>
    </sheetView>
  </sheetViews>
  <sheetFormatPr defaultRowHeight="14.25"/>
  <cols>
    <col min="1" max="1" width="10.625" bestFit="1" customWidth="1"/>
    <col min="2" max="2" width="17.875" bestFit="1" customWidth="1"/>
    <col min="3" max="3" width="34" customWidth="1"/>
    <col min="4" max="4" width="21.5" style="34" customWidth="1"/>
    <col min="5" max="5" width="12.25" customWidth="1"/>
    <col min="6" max="6" width="13.375" style="32" customWidth="1"/>
    <col min="7" max="7" width="12.25" customWidth="1"/>
    <col min="8" max="8" width="17.5" bestFit="1" customWidth="1"/>
    <col min="9" max="9" width="15.25" style="33" bestFit="1" customWidth="1"/>
    <col min="10" max="10" width="8.25" style="41" bestFit="1" customWidth="1"/>
    <col min="11" max="11" width="9" style="41"/>
    <col min="12" max="12" width="8.25" style="41" bestFit="1" customWidth="1"/>
    <col min="13" max="13" width="9" style="41"/>
    <col min="14" max="14" width="8.25" style="41" bestFit="1" customWidth="1"/>
    <col min="15" max="15" width="9" style="41"/>
    <col min="16" max="16" width="8.25" style="41" bestFit="1" customWidth="1"/>
    <col min="17" max="17" width="9" style="41"/>
    <col min="18" max="18" width="8.25" style="41" bestFit="1" customWidth="1"/>
    <col min="19" max="19" width="9" style="41"/>
    <col min="20" max="20" width="8.25" style="41" bestFit="1" customWidth="1"/>
    <col min="21" max="21" width="9" style="41"/>
    <col min="22" max="22" width="8.25" style="41" bestFit="1" customWidth="1"/>
    <col min="23" max="23" width="9" style="41"/>
    <col min="258" max="258" width="10.625" bestFit="1" customWidth="1"/>
    <col min="259" max="259" width="17.875" bestFit="1" customWidth="1"/>
    <col min="260" max="260" width="34" customWidth="1"/>
    <col min="261" max="261" width="21.5" customWidth="1"/>
    <col min="262" max="262" width="12.25" customWidth="1"/>
    <col min="263" max="263" width="17.5" bestFit="1" customWidth="1"/>
    <col min="264" max="264" width="14.375" bestFit="1" customWidth="1"/>
    <col min="265" max="265" width="13.375" customWidth="1"/>
    <col min="266" max="266" width="8.25" bestFit="1" customWidth="1"/>
    <col min="268" max="268" width="8.25" bestFit="1" customWidth="1"/>
    <col min="270" max="270" width="8.25" bestFit="1" customWidth="1"/>
    <col min="272" max="272" width="8.25" bestFit="1" customWidth="1"/>
    <col min="274" max="274" width="8.25" bestFit="1" customWidth="1"/>
    <col min="276" max="276" width="8.25" bestFit="1" customWidth="1"/>
    <col min="278" max="278" width="8.25" bestFit="1" customWidth="1"/>
    <col min="514" max="514" width="10.625" bestFit="1" customWidth="1"/>
    <col min="515" max="515" width="17.875" bestFit="1" customWidth="1"/>
    <col min="516" max="516" width="34" customWidth="1"/>
    <col min="517" max="517" width="21.5" customWidth="1"/>
    <col min="518" max="518" width="12.25" customWidth="1"/>
    <col min="519" max="519" width="17.5" bestFit="1" customWidth="1"/>
    <col min="520" max="520" width="14.375" bestFit="1" customWidth="1"/>
    <col min="521" max="521" width="13.375" customWidth="1"/>
    <col min="522" max="522" width="8.25" bestFit="1" customWidth="1"/>
    <col min="524" max="524" width="8.25" bestFit="1" customWidth="1"/>
    <col min="526" max="526" width="8.25" bestFit="1" customWidth="1"/>
    <col min="528" max="528" width="8.25" bestFit="1" customWidth="1"/>
    <col min="530" max="530" width="8.25" bestFit="1" customWidth="1"/>
    <col min="532" max="532" width="8.25" bestFit="1" customWidth="1"/>
    <col min="534" max="534" width="8.25" bestFit="1" customWidth="1"/>
    <col min="770" max="770" width="10.625" bestFit="1" customWidth="1"/>
    <col min="771" max="771" width="17.875" bestFit="1" customWidth="1"/>
    <col min="772" max="772" width="34" customWidth="1"/>
    <col min="773" max="773" width="21.5" customWidth="1"/>
    <col min="774" max="774" width="12.25" customWidth="1"/>
    <col min="775" max="775" width="17.5" bestFit="1" customWidth="1"/>
    <col min="776" max="776" width="14.375" bestFit="1" customWidth="1"/>
    <col min="777" max="777" width="13.375" customWidth="1"/>
    <col min="778" max="778" width="8.25" bestFit="1" customWidth="1"/>
    <col min="780" max="780" width="8.25" bestFit="1" customWidth="1"/>
    <col min="782" max="782" width="8.25" bestFit="1" customWidth="1"/>
    <col min="784" max="784" width="8.25" bestFit="1" customWidth="1"/>
    <col min="786" max="786" width="8.25" bestFit="1" customWidth="1"/>
    <col min="788" max="788" width="8.25" bestFit="1" customWidth="1"/>
    <col min="790" max="790" width="8.25" bestFit="1" customWidth="1"/>
    <col min="1026" max="1026" width="10.625" bestFit="1" customWidth="1"/>
    <col min="1027" max="1027" width="17.875" bestFit="1" customWidth="1"/>
    <col min="1028" max="1028" width="34" customWidth="1"/>
    <col min="1029" max="1029" width="21.5" customWidth="1"/>
    <col min="1030" max="1030" width="12.25" customWidth="1"/>
    <col min="1031" max="1031" width="17.5" bestFit="1" customWidth="1"/>
    <col min="1032" max="1032" width="14.375" bestFit="1" customWidth="1"/>
    <col min="1033" max="1033" width="13.375" customWidth="1"/>
    <col min="1034" max="1034" width="8.25" bestFit="1" customWidth="1"/>
    <col min="1036" max="1036" width="8.25" bestFit="1" customWidth="1"/>
    <col min="1038" max="1038" width="8.25" bestFit="1" customWidth="1"/>
    <col min="1040" max="1040" width="8.25" bestFit="1" customWidth="1"/>
    <col min="1042" max="1042" width="8.25" bestFit="1" customWidth="1"/>
    <col min="1044" max="1044" width="8.25" bestFit="1" customWidth="1"/>
    <col min="1046" max="1046" width="8.25" bestFit="1" customWidth="1"/>
    <col min="1282" max="1282" width="10.625" bestFit="1" customWidth="1"/>
    <col min="1283" max="1283" width="17.875" bestFit="1" customWidth="1"/>
    <col min="1284" max="1284" width="34" customWidth="1"/>
    <col min="1285" max="1285" width="21.5" customWidth="1"/>
    <col min="1286" max="1286" width="12.25" customWidth="1"/>
    <col min="1287" max="1287" width="17.5" bestFit="1" customWidth="1"/>
    <col min="1288" max="1288" width="14.375" bestFit="1" customWidth="1"/>
    <col min="1289" max="1289" width="13.375" customWidth="1"/>
    <col min="1290" max="1290" width="8.25" bestFit="1" customWidth="1"/>
    <col min="1292" max="1292" width="8.25" bestFit="1" customWidth="1"/>
    <col min="1294" max="1294" width="8.25" bestFit="1" customWidth="1"/>
    <col min="1296" max="1296" width="8.25" bestFit="1" customWidth="1"/>
    <col min="1298" max="1298" width="8.25" bestFit="1" customWidth="1"/>
    <col min="1300" max="1300" width="8.25" bestFit="1" customWidth="1"/>
    <col min="1302" max="1302" width="8.25" bestFit="1" customWidth="1"/>
    <col min="1538" max="1538" width="10.625" bestFit="1" customWidth="1"/>
    <col min="1539" max="1539" width="17.875" bestFit="1" customWidth="1"/>
    <col min="1540" max="1540" width="34" customWidth="1"/>
    <col min="1541" max="1541" width="21.5" customWidth="1"/>
    <col min="1542" max="1542" width="12.25" customWidth="1"/>
    <col min="1543" max="1543" width="17.5" bestFit="1" customWidth="1"/>
    <col min="1544" max="1544" width="14.375" bestFit="1" customWidth="1"/>
    <col min="1545" max="1545" width="13.375" customWidth="1"/>
    <col min="1546" max="1546" width="8.25" bestFit="1" customWidth="1"/>
    <col min="1548" max="1548" width="8.25" bestFit="1" customWidth="1"/>
    <col min="1550" max="1550" width="8.25" bestFit="1" customWidth="1"/>
    <col min="1552" max="1552" width="8.25" bestFit="1" customWidth="1"/>
    <col min="1554" max="1554" width="8.25" bestFit="1" customWidth="1"/>
    <col min="1556" max="1556" width="8.25" bestFit="1" customWidth="1"/>
    <col min="1558" max="1558" width="8.25" bestFit="1" customWidth="1"/>
    <col min="1794" max="1794" width="10.625" bestFit="1" customWidth="1"/>
    <col min="1795" max="1795" width="17.875" bestFit="1" customWidth="1"/>
    <col min="1796" max="1796" width="34" customWidth="1"/>
    <col min="1797" max="1797" width="21.5" customWidth="1"/>
    <col min="1798" max="1798" width="12.25" customWidth="1"/>
    <col min="1799" max="1799" width="17.5" bestFit="1" customWidth="1"/>
    <col min="1800" max="1800" width="14.375" bestFit="1" customWidth="1"/>
    <col min="1801" max="1801" width="13.375" customWidth="1"/>
    <col min="1802" max="1802" width="8.25" bestFit="1" customWidth="1"/>
    <col min="1804" max="1804" width="8.25" bestFit="1" customWidth="1"/>
    <col min="1806" max="1806" width="8.25" bestFit="1" customWidth="1"/>
    <col min="1808" max="1808" width="8.25" bestFit="1" customWidth="1"/>
    <col min="1810" max="1810" width="8.25" bestFit="1" customWidth="1"/>
    <col min="1812" max="1812" width="8.25" bestFit="1" customWidth="1"/>
    <col min="1814" max="1814" width="8.25" bestFit="1" customWidth="1"/>
    <col min="2050" max="2050" width="10.625" bestFit="1" customWidth="1"/>
    <col min="2051" max="2051" width="17.875" bestFit="1" customWidth="1"/>
    <col min="2052" max="2052" width="34" customWidth="1"/>
    <col min="2053" max="2053" width="21.5" customWidth="1"/>
    <col min="2054" max="2054" width="12.25" customWidth="1"/>
    <col min="2055" max="2055" width="17.5" bestFit="1" customWidth="1"/>
    <col min="2056" max="2056" width="14.375" bestFit="1" customWidth="1"/>
    <col min="2057" max="2057" width="13.375" customWidth="1"/>
    <col min="2058" max="2058" width="8.25" bestFit="1" customWidth="1"/>
    <col min="2060" max="2060" width="8.25" bestFit="1" customWidth="1"/>
    <col min="2062" max="2062" width="8.25" bestFit="1" customWidth="1"/>
    <col min="2064" max="2064" width="8.25" bestFit="1" customWidth="1"/>
    <col min="2066" max="2066" width="8.25" bestFit="1" customWidth="1"/>
    <col min="2068" max="2068" width="8.25" bestFit="1" customWidth="1"/>
    <col min="2070" max="2070" width="8.25" bestFit="1" customWidth="1"/>
    <col min="2306" max="2306" width="10.625" bestFit="1" customWidth="1"/>
    <col min="2307" max="2307" width="17.875" bestFit="1" customWidth="1"/>
    <col min="2308" max="2308" width="34" customWidth="1"/>
    <col min="2309" max="2309" width="21.5" customWidth="1"/>
    <col min="2310" max="2310" width="12.25" customWidth="1"/>
    <col min="2311" max="2311" width="17.5" bestFit="1" customWidth="1"/>
    <col min="2312" max="2312" width="14.375" bestFit="1" customWidth="1"/>
    <col min="2313" max="2313" width="13.375" customWidth="1"/>
    <col min="2314" max="2314" width="8.25" bestFit="1" customWidth="1"/>
    <col min="2316" max="2316" width="8.25" bestFit="1" customWidth="1"/>
    <col min="2318" max="2318" width="8.25" bestFit="1" customWidth="1"/>
    <col min="2320" max="2320" width="8.25" bestFit="1" customWidth="1"/>
    <col min="2322" max="2322" width="8.25" bestFit="1" customWidth="1"/>
    <col min="2324" max="2324" width="8.25" bestFit="1" customWidth="1"/>
    <col min="2326" max="2326" width="8.25" bestFit="1" customWidth="1"/>
    <col min="2562" max="2562" width="10.625" bestFit="1" customWidth="1"/>
    <col min="2563" max="2563" width="17.875" bestFit="1" customWidth="1"/>
    <col min="2564" max="2564" width="34" customWidth="1"/>
    <col min="2565" max="2565" width="21.5" customWidth="1"/>
    <col min="2566" max="2566" width="12.25" customWidth="1"/>
    <col min="2567" max="2567" width="17.5" bestFit="1" customWidth="1"/>
    <col min="2568" max="2568" width="14.375" bestFit="1" customWidth="1"/>
    <col min="2569" max="2569" width="13.375" customWidth="1"/>
    <col min="2570" max="2570" width="8.25" bestFit="1" customWidth="1"/>
    <col min="2572" max="2572" width="8.25" bestFit="1" customWidth="1"/>
    <col min="2574" max="2574" width="8.25" bestFit="1" customWidth="1"/>
    <col min="2576" max="2576" width="8.25" bestFit="1" customWidth="1"/>
    <col min="2578" max="2578" width="8.25" bestFit="1" customWidth="1"/>
    <col min="2580" max="2580" width="8.25" bestFit="1" customWidth="1"/>
    <col min="2582" max="2582" width="8.25" bestFit="1" customWidth="1"/>
    <col min="2818" max="2818" width="10.625" bestFit="1" customWidth="1"/>
    <col min="2819" max="2819" width="17.875" bestFit="1" customWidth="1"/>
    <col min="2820" max="2820" width="34" customWidth="1"/>
    <col min="2821" max="2821" width="21.5" customWidth="1"/>
    <col min="2822" max="2822" width="12.25" customWidth="1"/>
    <col min="2823" max="2823" width="17.5" bestFit="1" customWidth="1"/>
    <col min="2824" max="2824" width="14.375" bestFit="1" customWidth="1"/>
    <col min="2825" max="2825" width="13.375" customWidth="1"/>
    <col min="2826" max="2826" width="8.25" bestFit="1" customWidth="1"/>
    <col min="2828" max="2828" width="8.25" bestFit="1" customWidth="1"/>
    <col min="2830" max="2830" width="8.25" bestFit="1" customWidth="1"/>
    <col min="2832" max="2832" width="8.25" bestFit="1" customWidth="1"/>
    <col min="2834" max="2834" width="8.25" bestFit="1" customWidth="1"/>
    <col min="2836" max="2836" width="8.25" bestFit="1" customWidth="1"/>
    <col min="2838" max="2838" width="8.25" bestFit="1" customWidth="1"/>
    <col min="3074" max="3074" width="10.625" bestFit="1" customWidth="1"/>
    <col min="3075" max="3075" width="17.875" bestFit="1" customWidth="1"/>
    <col min="3076" max="3076" width="34" customWidth="1"/>
    <col min="3077" max="3077" width="21.5" customWidth="1"/>
    <col min="3078" max="3078" width="12.25" customWidth="1"/>
    <col min="3079" max="3079" width="17.5" bestFit="1" customWidth="1"/>
    <col min="3080" max="3080" width="14.375" bestFit="1" customWidth="1"/>
    <col min="3081" max="3081" width="13.375" customWidth="1"/>
    <col min="3082" max="3082" width="8.25" bestFit="1" customWidth="1"/>
    <col min="3084" max="3084" width="8.25" bestFit="1" customWidth="1"/>
    <col min="3086" max="3086" width="8.25" bestFit="1" customWidth="1"/>
    <col min="3088" max="3088" width="8.25" bestFit="1" customWidth="1"/>
    <col min="3090" max="3090" width="8.25" bestFit="1" customWidth="1"/>
    <col min="3092" max="3092" width="8.25" bestFit="1" customWidth="1"/>
    <col min="3094" max="3094" width="8.25" bestFit="1" customWidth="1"/>
    <col min="3330" max="3330" width="10.625" bestFit="1" customWidth="1"/>
    <col min="3331" max="3331" width="17.875" bestFit="1" customWidth="1"/>
    <col min="3332" max="3332" width="34" customWidth="1"/>
    <col min="3333" max="3333" width="21.5" customWidth="1"/>
    <col min="3334" max="3334" width="12.25" customWidth="1"/>
    <col min="3335" max="3335" width="17.5" bestFit="1" customWidth="1"/>
    <col min="3336" max="3336" width="14.375" bestFit="1" customWidth="1"/>
    <col min="3337" max="3337" width="13.375" customWidth="1"/>
    <col min="3338" max="3338" width="8.25" bestFit="1" customWidth="1"/>
    <col min="3340" max="3340" width="8.25" bestFit="1" customWidth="1"/>
    <col min="3342" max="3342" width="8.25" bestFit="1" customWidth="1"/>
    <col min="3344" max="3344" width="8.25" bestFit="1" customWidth="1"/>
    <col min="3346" max="3346" width="8.25" bestFit="1" customWidth="1"/>
    <col min="3348" max="3348" width="8.25" bestFit="1" customWidth="1"/>
    <col min="3350" max="3350" width="8.25" bestFit="1" customWidth="1"/>
    <col min="3586" max="3586" width="10.625" bestFit="1" customWidth="1"/>
    <col min="3587" max="3587" width="17.875" bestFit="1" customWidth="1"/>
    <col min="3588" max="3588" width="34" customWidth="1"/>
    <col min="3589" max="3589" width="21.5" customWidth="1"/>
    <col min="3590" max="3590" width="12.25" customWidth="1"/>
    <col min="3591" max="3591" width="17.5" bestFit="1" customWidth="1"/>
    <col min="3592" max="3592" width="14.375" bestFit="1" customWidth="1"/>
    <col min="3593" max="3593" width="13.375" customWidth="1"/>
    <col min="3594" max="3594" width="8.25" bestFit="1" customWidth="1"/>
    <col min="3596" max="3596" width="8.25" bestFit="1" customWidth="1"/>
    <col min="3598" max="3598" width="8.25" bestFit="1" customWidth="1"/>
    <col min="3600" max="3600" width="8.25" bestFit="1" customWidth="1"/>
    <col min="3602" max="3602" width="8.25" bestFit="1" customWidth="1"/>
    <col min="3604" max="3604" width="8.25" bestFit="1" customWidth="1"/>
    <col min="3606" max="3606" width="8.25" bestFit="1" customWidth="1"/>
    <col min="3842" max="3842" width="10.625" bestFit="1" customWidth="1"/>
    <col min="3843" max="3843" width="17.875" bestFit="1" customWidth="1"/>
    <col min="3844" max="3844" width="34" customWidth="1"/>
    <col min="3845" max="3845" width="21.5" customWidth="1"/>
    <col min="3846" max="3846" width="12.25" customWidth="1"/>
    <col min="3847" max="3847" width="17.5" bestFit="1" customWidth="1"/>
    <col min="3848" max="3848" width="14.375" bestFit="1" customWidth="1"/>
    <col min="3849" max="3849" width="13.375" customWidth="1"/>
    <col min="3850" max="3850" width="8.25" bestFit="1" customWidth="1"/>
    <col min="3852" max="3852" width="8.25" bestFit="1" customWidth="1"/>
    <col min="3854" max="3854" width="8.25" bestFit="1" customWidth="1"/>
    <col min="3856" max="3856" width="8.25" bestFit="1" customWidth="1"/>
    <col min="3858" max="3858" width="8.25" bestFit="1" customWidth="1"/>
    <col min="3860" max="3860" width="8.25" bestFit="1" customWidth="1"/>
    <col min="3862" max="3862" width="8.25" bestFit="1" customWidth="1"/>
    <col min="4098" max="4098" width="10.625" bestFit="1" customWidth="1"/>
    <col min="4099" max="4099" width="17.875" bestFit="1" customWidth="1"/>
    <col min="4100" max="4100" width="34" customWidth="1"/>
    <col min="4101" max="4101" width="21.5" customWidth="1"/>
    <col min="4102" max="4102" width="12.25" customWidth="1"/>
    <col min="4103" max="4103" width="17.5" bestFit="1" customWidth="1"/>
    <col min="4104" max="4104" width="14.375" bestFit="1" customWidth="1"/>
    <col min="4105" max="4105" width="13.375" customWidth="1"/>
    <col min="4106" max="4106" width="8.25" bestFit="1" customWidth="1"/>
    <col min="4108" max="4108" width="8.25" bestFit="1" customWidth="1"/>
    <col min="4110" max="4110" width="8.25" bestFit="1" customWidth="1"/>
    <col min="4112" max="4112" width="8.25" bestFit="1" customWidth="1"/>
    <col min="4114" max="4114" width="8.25" bestFit="1" customWidth="1"/>
    <col min="4116" max="4116" width="8.25" bestFit="1" customWidth="1"/>
    <col min="4118" max="4118" width="8.25" bestFit="1" customWidth="1"/>
    <col min="4354" max="4354" width="10.625" bestFit="1" customWidth="1"/>
    <col min="4355" max="4355" width="17.875" bestFit="1" customWidth="1"/>
    <col min="4356" max="4356" width="34" customWidth="1"/>
    <col min="4357" max="4357" width="21.5" customWidth="1"/>
    <col min="4358" max="4358" width="12.25" customWidth="1"/>
    <col min="4359" max="4359" width="17.5" bestFit="1" customWidth="1"/>
    <col min="4360" max="4360" width="14.375" bestFit="1" customWidth="1"/>
    <col min="4361" max="4361" width="13.375" customWidth="1"/>
    <col min="4362" max="4362" width="8.25" bestFit="1" customWidth="1"/>
    <col min="4364" max="4364" width="8.25" bestFit="1" customWidth="1"/>
    <col min="4366" max="4366" width="8.25" bestFit="1" customWidth="1"/>
    <col min="4368" max="4368" width="8.25" bestFit="1" customWidth="1"/>
    <col min="4370" max="4370" width="8.25" bestFit="1" customWidth="1"/>
    <col min="4372" max="4372" width="8.25" bestFit="1" customWidth="1"/>
    <col min="4374" max="4374" width="8.25" bestFit="1" customWidth="1"/>
    <col min="4610" max="4610" width="10.625" bestFit="1" customWidth="1"/>
    <col min="4611" max="4611" width="17.875" bestFit="1" customWidth="1"/>
    <col min="4612" max="4612" width="34" customWidth="1"/>
    <col min="4613" max="4613" width="21.5" customWidth="1"/>
    <col min="4614" max="4614" width="12.25" customWidth="1"/>
    <col min="4615" max="4615" width="17.5" bestFit="1" customWidth="1"/>
    <col min="4616" max="4616" width="14.375" bestFit="1" customWidth="1"/>
    <col min="4617" max="4617" width="13.375" customWidth="1"/>
    <col min="4618" max="4618" width="8.25" bestFit="1" customWidth="1"/>
    <col min="4620" max="4620" width="8.25" bestFit="1" customWidth="1"/>
    <col min="4622" max="4622" width="8.25" bestFit="1" customWidth="1"/>
    <col min="4624" max="4624" width="8.25" bestFit="1" customWidth="1"/>
    <col min="4626" max="4626" width="8.25" bestFit="1" customWidth="1"/>
    <col min="4628" max="4628" width="8.25" bestFit="1" customWidth="1"/>
    <col min="4630" max="4630" width="8.25" bestFit="1" customWidth="1"/>
    <col min="4866" max="4866" width="10.625" bestFit="1" customWidth="1"/>
    <col min="4867" max="4867" width="17.875" bestFit="1" customWidth="1"/>
    <col min="4868" max="4868" width="34" customWidth="1"/>
    <col min="4869" max="4869" width="21.5" customWidth="1"/>
    <col min="4870" max="4870" width="12.25" customWidth="1"/>
    <col min="4871" max="4871" width="17.5" bestFit="1" customWidth="1"/>
    <col min="4872" max="4872" width="14.375" bestFit="1" customWidth="1"/>
    <col min="4873" max="4873" width="13.375" customWidth="1"/>
    <col min="4874" max="4874" width="8.25" bestFit="1" customWidth="1"/>
    <col min="4876" max="4876" width="8.25" bestFit="1" customWidth="1"/>
    <col min="4878" max="4878" width="8.25" bestFit="1" customWidth="1"/>
    <col min="4880" max="4880" width="8.25" bestFit="1" customWidth="1"/>
    <col min="4882" max="4882" width="8.25" bestFit="1" customWidth="1"/>
    <col min="4884" max="4884" width="8.25" bestFit="1" customWidth="1"/>
    <col min="4886" max="4886" width="8.25" bestFit="1" customWidth="1"/>
    <col min="5122" max="5122" width="10.625" bestFit="1" customWidth="1"/>
    <col min="5123" max="5123" width="17.875" bestFit="1" customWidth="1"/>
    <col min="5124" max="5124" width="34" customWidth="1"/>
    <col min="5125" max="5125" width="21.5" customWidth="1"/>
    <col min="5126" max="5126" width="12.25" customWidth="1"/>
    <col min="5127" max="5127" width="17.5" bestFit="1" customWidth="1"/>
    <col min="5128" max="5128" width="14.375" bestFit="1" customWidth="1"/>
    <col min="5129" max="5129" width="13.375" customWidth="1"/>
    <col min="5130" max="5130" width="8.25" bestFit="1" customWidth="1"/>
    <col min="5132" max="5132" width="8.25" bestFit="1" customWidth="1"/>
    <col min="5134" max="5134" width="8.25" bestFit="1" customWidth="1"/>
    <col min="5136" max="5136" width="8.25" bestFit="1" customWidth="1"/>
    <col min="5138" max="5138" width="8.25" bestFit="1" customWidth="1"/>
    <col min="5140" max="5140" width="8.25" bestFit="1" customWidth="1"/>
    <col min="5142" max="5142" width="8.25" bestFit="1" customWidth="1"/>
    <col min="5378" max="5378" width="10.625" bestFit="1" customWidth="1"/>
    <col min="5379" max="5379" width="17.875" bestFit="1" customWidth="1"/>
    <col min="5380" max="5380" width="34" customWidth="1"/>
    <col min="5381" max="5381" width="21.5" customWidth="1"/>
    <col min="5382" max="5382" width="12.25" customWidth="1"/>
    <col min="5383" max="5383" width="17.5" bestFit="1" customWidth="1"/>
    <col min="5384" max="5384" width="14.375" bestFit="1" customWidth="1"/>
    <col min="5385" max="5385" width="13.375" customWidth="1"/>
    <col min="5386" max="5386" width="8.25" bestFit="1" customWidth="1"/>
    <col min="5388" max="5388" width="8.25" bestFit="1" customWidth="1"/>
    <col min="5390" max="5390" width="8.25" bestFit="1" customWidth="1"/>
    <col min="5392" max="5392" width="8.25" bestFit="1" customWidth="1"/>
    <col min="5394" max="5394" width="8.25" bestFit="1" customWidth="1"/>
    <col min="5396" max="5396" width="8.25" bestFit="1" customWidth="1"/>
    <col min="5398" max="5398" width="8.25" bestFit="1" customWidth="1"/>
    <col min="5634" max="5634" width="10.625" bestFit="1" customWidth="1"/>
    <col min="5635" max="5635" width="17.875" bestFit="1" customWidth="1"/>
    <col min="5636" max="5636" width="34" customWidth="1"/>
    <col min="5637" max="5637" width="21.5" customWidth="1"/>
    <col min="5638" max="5638" width="12.25" customWidth="1"/>
    <col min="5639" max="5639" width="17.5" bestFit="1" customWidth="1"/>
    <col min="5640" max="5640" width="14.375" bestFit="1" customWidth="1"/>
    <col min="5641" max="5641" width="13.375" customWidth="1"/>
    <col min="5642" max="5642" width="8.25" bestFit="1" customWidth="1"/>
    <col min="5644" max="5644" width="8.25" bestFit="1" customWidth="1"/>
    <col min="5646" max="5646" width="8.25" bestFit="1" customWidth="1"/>
    <col min="5648" max="5648" width="8.25" bestFit="1" customWidth="1"/>
    <col min="5650" max="5650" width="8.25" bestFit="1" customWidth="1"/>
    <col min="5652" max="5652" width="8.25" bestFit="1" customWidth="1"/>
    <col min="5654" max="5654" width="8.25" bestFit="1" customWidth="1"/>
    <col min="5890" max="5890" width="10.625" bestFit="1" customWidth="1"/>
    <col min="5891" max="5891" width="17.875" bestFit="1" customWidth="1"/>
    <col min="5892" max="5892" width="34" customWidth="1"/>
    <col min="5893" max="5893" width="21.5" customWidth="1"/>
    <col min="5894" max="5894" width="12.25" customWidth="1"/>
    <col min="5895" max="5895" width="17.5" bestFit="1" customWidth="1"/>
    <col min="5896" max="5896" width="14.375" bestFit="1" customWidth="1"/>
    <col min="5897" max="5897" width="13.375" customWidth="1"/>
    <col min="5898" max="5898" width="8.25" bestFit="1" customWidth="1"/>
    <col min="5900" max="5900" width="8.25" bestFit="1" customWidth="1"/>
    <col min="5902" max="5902" width="8.25" bestFit="1" customWidth="1"/>
    <col min="5904" max="5904" width="8.25" bestFit="1" customWidth="1"/>
    <col min="5906" max="5906" width="8.25" bestFit="1" customWidth="1"/>
    <col min="5908" max="5908" width="8.25" bestFit="1" customWidth="1"/>
    <col min="5910" max="5910" width="8.25" bestFit="1" customWidth="1"/>
    <col min="6146" max="6146" width="10.625" bestFit="1" customWidth="1"/>
    <col min="6147" max="6147" width="17.875" bestFit="1" customWidth="1"/>
    <col min="6148" max="6148" width="34" customWidth="1"/>
    <col min="6149" max="6149" width="21.5" customWidth="1"/>
    <col min="6150" max="6150" width="12.25" customWidth="1"/>
    <col min="6151" max="6151" width="17.5" bestFit="1" customWidth="1"/>
    <col min="6152" max="6152" width="14.375" bestFit="1" customWidth="1"/>
    <col min="6153" max="6153" width="13.375" customWidth="1"/>
    <col min="6154" max="6154" width="8.25" bestFit="1" customWidth="1"/>
    <col min="6156" max="6156" width="8.25" bestFit="1" customWidth="1"/>
    <col min="6158" max="6158" width="8.25" bestFit="1" customWidth="1"/>
    <col min="6160" max="6160" width="8.25" bestFit="1" customWidth="1"/>
    <col min="6162" max="6162" width="8.25" bestFit="1" customWidth="1"/>
    <col min="6164" max="6164" width="8.25" bestFit="1" customWidth="1"/>
    <col min="6166" max="6166" width="8.25" bestFit="1" customWidth="1"/>
    <col min="6402" max="6402" width="10.625" bestFit="1" customWidth="1"/>
    <col min="6403" max="6403" width="17.875" bestFit="1" customWidth="1"/>
    <col min="6404" max="6404" width="34" customWidth="1"/>
    <col min="6405" max="6405" width="21.5" customWidth="1"/>
    <col min="6406" max="6406" width="12.25" customWidth="1"/>
    <col min="6407" max="6407" width="17.5" bestFit="1" customWidth="1"/>
    <col min="6408" max="6408" width="14.375" bestFit="1" customWidth="1"/>
    <col min="6409" max="6409" width="13.375" customWidth="1"/>
    <col min="6410" max="6410" width="8.25" bestFit="1" customWidth="1"/>
    <col min="6412" max="6412" width="8.25" bestFit="1" customWidth="1"/>
    <col min="6414" max="6414" width="8.25" bestFit="1" customWidth="1"/>
    <col min="6416" max="6416" width="8.25" bestFit="1" customWidth="1"/>
    <col min="6418" max="6418" width="8.25" bestFit="1" customWidth="1"/>
    <col min="6420" max="6420" width="8.25" bestFit="1" customWidth="1"/>
    <col min="6422" max="6422" width="8.25" bestFit="1" customWidth="1"/>
    <col min="6658" max="6658" width="10.625" bestFit="1" customWidth="1"/>
    <col min="6659" max="6659" width="17.875" bestFit="1" customWidth="1"/>
    <col min="6660" max="6660" width="34" customWidth="1"/>
    <col min="6661" max="6661" width="21.5" customWidth="1"/>
    <col min="6662" max="6662" width="12.25" customWidth="1"/>
    <col min="6663" max="6663" width="17.5" bestFit="1" customWidth="1"/>
    <col min="6664" max="6664" width="14.375" bestFit="1" customWidth="1"/>
    <col min="6665" max="6665" width="13.375" customWidth="1"/>
    <col min="6666" max="6666" width="8.25" bestFit="1" customWidth="1"/>
    <col min="6668" max="6668" width="8.25" bestFit="1" customWidth="1"/>
    <col min="6670" max="6670" width="8.25" bestFit="1" customWidth="1"/>
    <col min="6672" max="6672" width="8.25" bestFit="1" customWidth="1"/>
    <col min="6674" max="6674" width="8.25" bestFit="1" customWidth="1"/>
    <col min="6676" max="6676" width="8.25" bestFit="1" customWidth="1"/>
    <col min="6678" max="6678" width="8.25" bestFit="1" customWidth="1"/>
    <col min="6914" max="6914" width="10.625" bestFit="1" customWidth="1"/>
    <col min="6915" max="6915" width="17.875" bestFit="1" customWidth="1"/>
    <col min="6916" max="6916" width="34" customWidth="1"/>
    <col min="6917" max="6917" width="21.5" customWidth="1"/>
    <col min="6918" max="6918" width="12.25" customWidth="1"/>
    <col min="6919" max="6919" width="17.5" bestFit="1" customWidth="1"/>
    <col min="6920" max="6920" width="14.375" bestFit="1" customWidth="1"/>
    <col min="6921" max="6921" width="13.375" customWidth="1"/>
    <col min="6922" max="6922" width="8.25" bestFit="1" customWidth="1"/>
    <col min="6924" max="6924" width="8.25" bestFit="1" customWidth="1"/>
    <col min="6926" max="6926" width="8.25" bestFit="1" customWidth="1"/>
    <col min="6928" max="6928" width="8.25" bestFit="1" customWidth="1"/>
    <col min="6930" max="6930" width="8.25" bestFit="1" customWidth="1"/>
    <col min="6932" max="6932" width="8.25" bestFit="1" customWidth="1"/>
    <col min="6934" max="6934" width="8.25" bestFit="1" customWidth="1"/>
    <col min="7170" max="7170" width="10.625" bestFit="1" customWidth="1"/>
    <col min="7171" max="7171" width="17.875" bestFit="1" customWidth="1"/>
    <col min="7172" max="7172" width="34" customWidth="1"/>
    <col min="7173" max="7173" width="21.5" customWidth="1"/>
    <col min="7174" max="7174" width="12.25" customWidth="1"/>
    <col min="7175" max="7175" width="17.5" bestFit="1" customWidth="1"/>
    <col min="7176" max="7176" width="14.375" bestFit="1" customWidth="1"/>
    <col min="7177" max="7177" width="13.375" customWidth="1"/>
    <col min="7178" max="7178" width="8.25" bestFit="1" customWidth="1"/>
    <col min="7180" max="7180" width="8.25" bestFit="1" customWidth="1"/>
    <col min="7182" max="7182" width="8.25" bestFit="1" customWidth="1"/>
    <col min="7184" max="7184" width="8.25" bestFit="1" customWidth="1"/>
    <col min="7186" max="7186" width="8.25" bestFit="1" customWidth="1"/>
    <col min="7188" max="7188" width="8.25" bestFit="1" customWidth="1"/>
    <col min="7190" max="7190" width="8.25" bestFit="1" customWidth="1"/>
    <col min="7426" max="7426" width="10.625" bestFit="1" customWidth="1"/>
    <col min="7427" max="7427" width="17.875" bestFit="1" customWidth="1"/>
    <col min="7428" max="7428" width="34" customWidth="1"/>
    <col min="7429" max="7429" width="21.5" customWidth="1"/>
    <col min="7430" max="7430" width="12.25" customWidth="1"/>
    <col min="7431" max="7431" width="17.5" bestFit="1" customWidth="1"/>
    <col min="7432" max="7432" width="14.375" bestFit="1" customWidth="1"/>
    <col min="7433" max="7433" width="13.375" customWidth="1"/>
    <col min="7434" max="7434" width="8.25" bestFit="1" customWidth="1"/>
    <col min="7436" max="7436" width="8.25" bestFit="1" customWidth="1"/>
    <col min="7438" max="7438" width="8.25" bestFit="1" customWidth="1"/>
    <col min="7440" max="7440" width="8.25" bestFit="1" customWidth="1"/>
    <col min="7442" max="7442" width="8.25" bestFit="1" customWidth="1"/>
    <col min="7444" max="7444" width="8.25" bestFit="1" customWidth="1"/>
    <col min="7446" max="7446" width="8.25" bestFit="1" customWidth="1"/>
    <col min="7682" max="7682" width="10.625" bestFit="1" customWidth="1"/>
    <col min="7683" max="7683" width="17.875" bestFit="1" customWidth="1"/>
    <col min="7684" max="7684" width="34" customWidth="1"/>
    <col min="7685" max="7685" width="21.5" customWidth="1"/>
    <col min="7686" max="7686" width="12.25" customWidth="1"/>
    <col min="7687" max="7687" width="17.5" bestFit="1" customWidth="1"/>
    <col min="7688" max="7688" width="14.375" bestFit="1" customWidth="1"/>
    <col min="7689" max="7689" width="13.375" customWidth="1"/>
    <col min="7690" max="7690" width="8.25" bestFit="1" customWidth="1"/>
    <col min="7692" max="7692" width="8.25" bestFit="1" customWidth="1"/>
    <col min="7694" max="7694" width="8.25" bestFit="1" customWidth="1"/>
    <col min="7696" max="7696" width="8.25" bestFit="1" customWidth="1"/>
    <col min="7698" max="7698" width="8.25" bestFit="1" customWidth="1"/>
    <col min="7700" max="7700" width="8.25" bestFit="1" customWidth="1"/>
    <col min="7702" max="7702" width="8.25" bestFit="1" customWidth="1"/>
    <col min="7938" max="7938" width="10.625" bestFit="1" customWidth="1"/>
    <col min="7939" max="7939" width="17.875" bestFit="1" customWidth="1"/>
    <col min="7940" max="7940" width="34" customWidth="1"/>
    <col min="7941" max="7941" width="21.5" customWidth="1"/>
    <col min="7942" max="7942" width="12.25" customWidth="1"/>
    <col min="7943" max="7943" width="17.5" bestFit="1" customWidth="1"/>
    <col min="7944" max="7944" width="14.375" bestFit="1" customWidth="1"/>
    <col min="7945" max="7945" width="13.375" customWidth="1"/>
    <col min="7946" max="7946" width="8.25" bestFit="1" customWidth="1"/>
    <col min="7948" max="7948" width="8.25" bestFit="1" customWidth="1"/>
    <col min="7950" max="7950" width="8.25" bestFit="1" customWidth="1"/>
    <col min="7952" max="7952" width="8.25" bestFit="1" customWidth="1"/>
    <col min="7954" max="7954" width="8.25" bestFit="1" customWidth="1"/>
    <col min="7956" max="7956" width="8.25" bestFit="1" customWidth="1"/>
    <col min="7958" max="7958" width="8.25" bestFit="1" customWidth="1"/>
    <col min="8194" max="8194" width="10.625" bestFit="1" customWidth="1"/>
    <col min="8195" max="8195" width="17.875" bestFit="1" customWidth="1"/>
    <col min="8196" max="8196" width="34" customWidth="1"/>
    <col min="8197" max="8197" width="21.5" customWidth="1"/>
    <col min="8198" max="8198" width="12.25" customWidth="1"/>
    <col min="8199" max="8199" width="17.5" bestFit="1" customWidth="1"/>
    <col min="8200" max="8200" width="14.375" bestFit="1" customWidth="1"/>
    <col min="8201" max="8201" width="13.375" customWidth="1"/>
    <col min="8202" max="8202" width="8.25" bestFit="1" customWidth="1"/>
    <col min="8204" max="8204" width="8.25" bestFit="1" customWidth="1"/>
    <col min="8206" max="8206" width="8.25" bestFit="1" customWidth="1"/>
    <col min="8208" max="8208" width="8.25" bestFit="1" customWidth="1"/>
    <col min="8210" max="8210" width="8.25" bestFit="1" customWidth="1"/>
    <col min="8212" max="8212" width="8.25" bestFit="1" customWidth="1"/>
    <col min="8214" max="8214" width="8.25" bestFit="1" customWidth="1"/>
    <col min="8450" max="8450" width="10.625" bestFit="1" customWidth="1"/>
    <col min="8451" max="8451" width="17.875" bestFit="1" customWidth="1"/>
    <col min="8452" max="8452" width="34" customWidth="1"/>
    <col min="8453" max="8453" width="21.5" customWidth="1"/>
    <col min="8454" max="8454" width="12.25" customWidth="1"/>
    <col min="8455" max="8455" width="17.5" bestFit="1" customWidth="1"/>
    <col min="8456" max="8456" width="14.375" bestFit="1" customWidth="1"/>
    <col min="8457" max="8457" width="13.375" customWidth="1"/>
    <col min="8458" max="8458" width="8.25" bestFit="1" customWidth="1"/>
    <col min="8460" max="8460" width="8.25" bestFit="1" customWidth="1"/>
    <col min="8462" max="8462" width="8.25" bestFit="1" customWidth="1"/>
    <col min="8464" max="8464" width="8.25" bestFit="1" customWidth="1"/>
    <col min="8466" max="8466" width="8.25" bestFit="1" customWidth="1"/>
    <col min="8468" max="8468" width="8.25" bestFit="1" customWidth="1"/>
    <col min="8470" max="8470" width="8.25" bestFit="1" customWidth="1"/>
    <col min="8706" max="8706" width="10.625" bestFit="1" customWidth="1"/>
    <col min="8707" max="8707" width="17.875" bestFit="1" customWidth="1"/>
    <col min="8708" max="8708" width="34" customWidth="1"/>
    <col min="8709" max="8709" width="21.5" customWidth="1"/>
    <col min="8710" max="8710" width="12.25" customWidth="1"/>
    <col min="8711" max="8711" width="17.5" bestFit="1" customWidth="1"/>
    <col min="8712" max="8712" width="14.375" bestFit="1" customWidth="1"/>
    <col min="8713" max="8713" width="13.375" customWidth="1"/>
    <col min="8714" max="8714" width="8.25" bestFit="1" customWidth="1"/>
    <col min="8716" max="8716" width="8.25" bestFit="1" customWidth="1"/>
    <col min="8718" max="8718" width="8.25" bestFit="1" customWidth="1"/>
    <col min="8720" max="8720" width="8.25" bestFit="1" customWidth="1"/>
    <col min="8722" max="8722" width="8.25" bestFit="1" customWidth="1"/>
    <col min="8724" max="8724" width="8.25" bestFit="1" customWidth="1"/>
    <col min="8726" max="8726" width="8.25" bestFit="1" customWidth="1"/>
    <col min="8962" max="8962" width="10.625" bestFit="1" customWidth="1"/>
    <col min="8963" max="8963" width="17.875" bestFit="1" customWidth="1"/>
    <col min="8964" max="8964" width="34" customWidth="1"/>
    <col min="8965" max="8965" width="21.5" customWidth="1"/>
    <col min="8966" max="8966" width="12.25" customWidth="1"/>
    <col min="8967" max="8967" width="17.5" bestFit="1" customWidth="1"/>
    <col min="8968" max="8968" width="14.375" bestFit="1" customWidth="1"/>
    <col min="8969" max="8969" width="13.375" customWidth="1"/>
    <col min="8970" max="8970" width="8.25" bestFit="1" customWidth="1"/>
    <col min="8972" max="8972" width="8.25" bestFit="1" customWidth="1"/>
    <col min="8974" max="8974" width="8.25" bestFit="1" customWidth="1"/>
    <col min="8976" max="8976" width="8.25" bestFit="1" customWidth="1"/>
    <col min="8978" max="8978" width="8.25" bestFit="1" customWidth="1"/>
    <col min="8980" max="8980" width="8.25" bestFit="1" customWidth="1"/>
    <col min="8982" max="8982" width="8.25" bestFit="1" customWidth="1"/>
    <col min="9218" max="9218" width="10.625" bestFit="1" customWidth="1"/>
    <col min="9219" max="9219" width="17.875" bestFit="1" customWidth="1"/>
    <col min="9220" max="9220" width="34" customWidth="1"/>
    <col min="9221" max="9221" width="21.5" customWidth="1"/>
    <col min="9222" max="9222" width="12.25" customWidth="1"/>
    <col min="9223" max="9223" width="17.5" bestFit="1" customWidth="1"/>
    <col min="9224" max="9224" width="14.375" bestFit="1" customWidth="1"/>
    <col min="9225" max="9225" width="13.375" customWidth="1"/>
    <col min="9226" max="9226" width="8.25" bestFit="1" customWidth="1"/>
    <col min="9228" max="9228" width="8.25" bestFit="1" customWidth="1"/>
    <col min="9230" max="9230" width="8.25" bestFit="1" customWidth="1"/>
    <col min="9232" max="9232" width="8.25" bestFit="1" customWidth="1"/>
    <col min="9234" max="9234" width="8.25" bestFit="1" customWidth="1"/>
    <col min="9236" max="9236" width="8.25" bestFit="1" customWidth="1"/>
    <col min="9238" max="9238" width="8.25" bestFit="1" customWidth="1"/>
    <col min="9474" max="9474" width="10.625" bestFit="1" customWidth="1"/>
    <col min="9475" max="9475" width="17.875" bestFit="1" customWidth="1"/>
    <col min="9476" max="9476" width="34" customWidth="1"/>
    <col min="9477" max="9477" width="21.5" customWidth="1"/>
    <col min="9478" max="9478" width="12.25" customWidth="1"/>
    <col min="9479" max="9479" width="17.5" bestFit="1" customWidth="1"/>
    <col min="9480" max="9480" width="14.375" bestFit="1" customWidth="1"/>
    <col min="9481" max="9481" width="13.375" customWidth="1"/>
    <col min="9482" max="9482" width="8.25" bestFit="1" customWidth="1"/>
    <col min="9484" max="9484" width="8.25" bestFit="1" customWidth="1"/>
    <col min="9486" max="9486" width="8.25" bestFit="1" customWidth="1"/>
    <col min="9488" max="9488" width="8.25" bestFit="1" customWidth="1"/>
    <col min="9490" max="9490" width="8.25" bestFit="1" customWidth="1"/>
    <col min="9492" max="9492" width="8.25" bestFit="1" customWidth="1"/>
    <col min="9494" max="9494" width="8.25" bestFit="1" customWidth="1"/>
    <col min="9730" max="9730" width="10.625" bestFit="1" customWidth="1"/>
    <col min="9731" max="9731" width="17.875" bestFit="1" customWidth="1"/>
    <col min="9732" max="9732" width="34" customWidth="1"/>
    <col min="9733" max="9733" width="21.5" customWidth="1"/>
    <col min="9734" max="9734" width="12.25" customWidth="1"/>
    <col min="9735" max="9735" width="17.5" bestFit="1" customWidth="1"/>
    <col min="9736" max="9736" width="14.375" bestFit="1" customWidth="1"/>
    <col min="9737" max="9737" width="13.375" customWidth="1"/>
    <col min="9738" max="9738" width="8.25" bestFit="1" customWidth="1"/>
    <col min="9740" max="9740" width="8.25" bestFit="1" customWidth="1"/>
    <col min="9742" max="9742" width="8.25" bestFit="1" customWidth="1"/>
    <col min="9744" max="9744" width="8.25" bestFit="1" customWidth="1"/>
    <col min="9746" max="9746" width="8.25" bestFit="1" customWidth="1"/>
    <col min="9748" max="9748" width="8.25" bestFit="1" customWidth="1"/>
    <col min="9750" max="9750" width="8.25" bestFit="1" customWidth="1"/>
    <col min="9986" max="9986" width="10.625" bestFit="1" customWidth="1"/>
    <col min="9987" max="9987" width="17.875" bestFit="1" customWidth="1"/>
    <col min="9988" max="9988" width="34" customWidth="1"/>
    <col min="9989" max="9989" width="21.5" customWidth="1"/>
    <col min="9990" max="9990" width="12.25" customWidth="1"/>
    <col min="9991" max="9991" width="17.5" bestFit="1" customWidth="1"/>
    <col min="9992" max="9992" width="14.375" bestFit="1" customWidth="1"/>
    <col min="9993" max="9993" width="13.375" customWidth="1"/>
    <col min="9994" max="9994" width="8.25" bestFit="1" customWidth="1"/>
    <col min="9996" max="9996" width="8.25" bestFit="1" customWidth="1"/>
    <col min="9998" max="9998" width="8.25" bestFit="1" customWidth="1"/>
    <col min="10000" max="10000" width="8.25" bestFit="1" customWidth="1"/>
    <col min="10002" max="10002" width="8.25" bestFit="1" customWidth="1"/>
    <col min="10004" max="10004" width="8.25" bestFit="1" customWidth="1"/>
    <col min="10006" max="10006" width="8.25" bestFit="1" customWidth="1"/>
    <col min="10242" max="10242" width="10.625" bestFit="1" customWidth="1"/>
    <col min="10243" max="10243" width="17.875" bestFit="1" customWidth="1"/>
    <col min="10244" max="10244" width="34" customWidth="1"/>
    <col min="10245" max="10245" width="21.5" customWidth="1"/>
    <col min="10246" max="10246" width="12.25" customWidth="1"/>
    <col min="10247" max="10247" width="17.5" bestFit="1" customWidth="1"/>
    <col min="10248" max="10248" width="14.375" bestFit="1" customWidth="1"/>
    <col min="10249" max="10249" width="13.375" customWidth="1"/>
    <col min="10250" max="10250" width="8.25" bestFit="1" customWidth="1"/>
    <col min="10252" max="10252" width="8.25" bestFit="1" customWidth="1"/>
    <col min="10254" max="10254" width="8.25" bestFit="1" customWidth="1"/>
    <col min="10256" max="10256" width="8.25" bestFit="1" customWidth="1"/>
    <col min="10258" max="10258" width="8.25" bestFit="1" customWidth="1"/>
    <col min="10260" max="10260" width="8.25" bestFit="1" customWidth="1"/>
    <col min="10262" max="10262" width="8.25" bestFit="1" customWidth="1"/>
    <col min="10498" max="10498" width="10.625" bestFit="1" customWidth="1"/>
    <col min="10499" max="10499" width="17.875" bestFit="1" customWidth="1"/>
    <col min="10500" max="10500" width="34" customWidth="1"/>
    <col min="10501" max="10501" width="21.5" customWidth="1"/>
    <col min="10502" max="10502" width="12.25" customWidth="1"/>
    <col min="10503" max="10503" width="17.5" bestFit="1" customWidth="1"/>
    <col min="10504" max="10504" width="14.375" bestFit="1" customWidth="1"/>
    <col min="10505" max="10505" width="13.375" customWidth="1"/>
    <col min="10506" max="10506" width="8.25" bestFit="1" customWidth="1"/>
    <col min="10508" max="10508" width="8.25" bestFit="1" customWidth="1"/>
    <col min="10510" max="10510" width="8.25" bestFit="1" customWidth="1"/>
    <col min="10512" max="10512" width="8.25" bestFit="1" customWidth="1"/>
    <col min="10514" max="10514" width="8.25" bestFit="1" customWidth="1"/>
    <col min="10516" max="10516" width="8.25" bestFit="1" customWidth="1"/>
    <col min="10518" max="10518" width="8.25" bestFit="1" customWidth="1"/>
    <col min="10754" max="10754" width="10.625" bestFit="1" customWidth="1"/>
    <col min="10755" max="10755" width="17.875" bestFit="1" customWidth="1"/>
    <col min="10756" max="10756" width="34" customWidth="1"/>
    <col min="10757" max="10757" width="21.5" customWidth="1"/>
    <col min="10758" max="10758" width="12.25" customWidth="1"/>
    <col min="10759" max="10759" width="17.5" bestFit="1" customWidth="1"/>
    <col min="10760" max="10760" width="14.375" bestFit="1" customWidth="1"/>
    <col min="10761" max="10761" width="13.375" customWidth="1"/>
    <col min="10762" max="10762" width="8.25" bestFit="1" customWidth="1"/>
    <col min="10764" max="10764" width="8.25" bestFit="1" customWidth="1"/>
    <col min="10766" max="10766" width="8.25" bestFit="1" customWidth="1"/>
    <col min="10768" max="10768" width="8.25" bestFit="1" customWidth="1"/>
    <col min="10770" max="10770" width="8.25" bestFit="1" customWidth="1"/>
    <col min="10772" max="10772" width="8.25" bestFit="1" customWidth="1"/>
    <col min="10774" max="10774" width="8.25" bestFit="1" customWidth="1"/>
    <col min="11010" max="11010" width="10.625" bestFit="1" customWidth="1"/>
    <col min="11011" max="11011" width="17.875" bestFit="1" customWidth="1"/>
    <col min="11012" max="11012" width="34" customWidth="1"/>
    <col min="11013" max="11013" width="21.5" customWidth="1"/>
    <col min="11014" max="11014" width="12.25" customWidth="1"/>
    <col min="11015" max="11015" width="17.5" bestFit="1" customWidth="1"/>
    <col min="11016" max="11016" width="14.375" bestFit="1" customWidth="1"/>
    <col min="11017" max="11017" width="13.375" customWidth="1"/>
    <col min="11018" max="11018" width="8.25" bestFit="1" customWidth="1"/>
    <col min="11020" max="11020" width="8.25" bestFit="1" customWidth="1"/>
    <col min="11022" max="11022" width="8.25" bestFit="1" customWidth="1"/>
    <col min="11024" max="11024" width="8.25" bestFit="1" customWidth="1"/>
    <col min="11026" max="11026" width="8.25" bestFit="1" customWidth="1"/>
    <col min="11028" max="11028" width="8.25" bestFit="1" customWidth="1"/>
    <col min="11030" max="11030" width="8.25" bestFit="1" customWidth="1"/>
    <col min="11266" max="11266" width="10.625" bestFit="1" customWidth="1"/>
    <col min="11267" max="11267" width="17.875" bestFit="1" customWidth="1"/>
    <col min="11268" max="11268" width="34" customWidth="1"/>
    <col min="11269" max="11269" width="21.5" customWidth="1"/>
    <col min="11270" max="11270" width="12.25" customWidth="1"/>
    <col min="11271" max="11271" width="17.5" bestFit="1" customWidth="1"/>
    <col min="11272" max="11272" width="14.375" bestFit="1" customWidth="1"/>
    <col min="11273" max="11273" width="13.375" customWidth="1"/>
    <col min="11274" max="11274" width="8.25" bestFit="1" customWidth="1"/>
    <col min="11276" max="11276" width="8.25" bestFit="1" customWidth="1"/>
    <col min="11278" max="11278" width="8.25" bestFit="1" customWidth="1"/>
    <col min="11280" max="11280" width="8.25" bestFit="1" customWidth="1"/>
    <col min="11282" max="11282" width="8.25" bestFit="1" customWidth="1"/>
    <col min="11284" max="11284" width="8.25" bestFit="1" customWidth="1"/>
    <col min="11286" max="11286" width="8.25" bestFit="1" customWidth="1"/>
    <col min="11522" max="11522" width="10.625" bestFit="1" customWidth="1"/>
    <col min="11523" max="11523" width="17.875" bestFit="1" customWidth="1"/>
    <col min="11524" max="11524" width="34" customWidth="1"/>
    <col min="11525" max="11525" width="21.5" customWidth="1"/>
    <col min="11526" max="11526" width="12.25" customWidth="1"/>
    <col min="11527" max="11527" width="17.5" bestFit="1" customWidth="1"/>
    <col min="11528" max="11528" width="14.375" bestFit="1" customWidth="1"/>
    <col min="11529" max="11529" width="13.375" customWidth="1"/>
    <col min="11530" max="11530" width="8.25" bestFit="1" customWidth="1"/>
    <col min="11532" max="11532" width="8.25" bestFit="1" customWidth="1"/>
    <col min="11534" max="11534" width="8.25" bestFit="1" customWidth="1"/>
    <col min="11536" max="11536" width="8.25" bestFit="1" customWidth="1"/>
    <col min="11538" max="11538" width="8.25" bestFit="1" customWidth="1"/>
    <col min="11540" max="11540" width="8.25" bestFit="1" customWidth="1"/>
    <col min="11542" max="11542" width="8.25" bestFit="1" customWidth="1"/>
    <col min="11778" max="11778" width="10.625" bestFit="1" customWidth="1"/>
    <col min="11779" max="11779" width="17.875" bestFit="1" customWidth="1"/>
    <col min="11780" max="11780" width="34" customWidth="1"/>
    <col min="11781" max="11781" width="21.5" customWidth="1"/>
    <col min="11782" max="11782" width="12.25" customWidth="1"/>
    <col min="11783" max="11783" width="17.5" bestFit="1" customWidth="1"/>
    <col min="11784" max="11784" width="14.375" bestFit="1" customWidth="1"/>
    <col min="11785" max="11785" width="13.375" customWidth="1"/>
    <col min="11786" max="11786" width="8.25" bestFit="1" customWidth="1"/>
    <col min="11788" max="11788" width="8.25" bestFit="1" customWidth="1"/>
    <col min="11790" max="11790" width="8.25" bestFit="1" customWidth="1"/>
    <col min="11792" max="11792" width="8.25" bestFit="1" customWidth="1"/>
    <col min="11794" max="11794" width="8.25" bestFit="1" customWidth="1"/>
    <col min="11796" max="11796" width="8.25" bestFit="1" customWidth="1"/>
    <col min="11798" max="11798" width="8.25" bestFit="1" customWidth="1"/>
    <col min="12034" max="12034" width="10.625" bestFit="1" customWidth="1"/>
    <col min="12035" max="12035" width="17.875" bestFit="1" customWidth="1"/>
    <col min="12036" max="12036" width="34" customWidth="1"/>
    <col min="12037" max="12037" width="21.5" customWidth="1"/>
    <col min="12038" max="12038" width="12.25" customWidth="1"/>
    <col min="12039" max="12039" width="17.5" bestFit="1" customWidth="1"/>
    <col min="12040" max="12040" width="14.375" bestFit="1" customWidth="1"/>
    <col min="12041" max="12041" width="13.375" customWidth="1"/>
    <col min="12042" max="12042" width="8.25" bestFit="1" customWidth="1"/>
    <col min="12044" max="12044" width="8.25" bestFit="1" customWidth="1"/>
    <col min="12046" max="12046" width="8.25" bestFit="1" customWidth="1"/>
    <col min="12048" max="12048" width="8.25" bestFit="1" customWidth="1"/>
    <col min="12050" max="12050" width="8.25" bestFit="1" customWidth="1"/>
    <col min="12052" max="12052" width="8.25" bestFit="1" customWidth="1"/>
    <col min="12054" max="12054" width="8.25" bestFit="1" customWidth="1"/>
    <col min="12290" max="12290" width="10.625" bestFit="1" customWidth="1"/>
    <col min="12291" max="12291" width="17.875" bestFit="1" customWidth="1"/>
    <col min="12292" max="12292" width="34" customWidth="1"/>
    <col min="12293" max="12293" width="21.5" customWidth="1"/>
    <col min="12294" max="12294" width="12.25" customWidth="1"/>
    <col min="12295" max="12295" width="17.5" bestFit="1" customWidth="1"/>
    <col min="12296" max="12296" width="14.375" bestFit="1" customWidth="1"/>
    <col min="12297" max="12297" width="13.375" customWidth="1"/>
    <col min="12298" max="12298" width="8.25" bestFit="1" customWidth="1"/>
    <col min="12300" max="12300" width="8.25" bestFit="1" customWidth="1"/>
    <col min="12302" max="12302" width="8.25" bestFit="1" customWidth="1"/>
    <col min="12304" max="12304" width="8.25" bestFit="1" customWidth="1"/>
    <col min="12306" max="12306" width="8.25" bestFit="1" customWidth="1"/>
    <col min="12308" max="12308" width="8.25" bestFit="1" customWidth="1"/>
    <col min="12310" max="12310" width="8.25" bestFit="1" customWidth="1"/>
    <col min="12546" max="12546" width="10.625" bestFit="1" customWidth="1"/>
    <col min="12547" max="12547" width="17.875" bestFit="1" customWidth="1"/>
    <col min="12548" max="12548" width="34" customWidth="1"/>
    <col min="12549" max="12549" width="21.5" customWidth="1"/>
    <col min="12550" max="12550" width="12.25" customWidth="1"/>
    <col min="12551" max="12551" width="17.5" bestFit="1" customWidth="1"/>
    <col min="12552" max="12552" width="14.375" bestFit="1" customWidth="1"/>
    <col min="12553" max="12553" width="13.375" customWidth="1"/>
    <col min="12554" max="12554" width="8.25" bestFit="1" customWidth="1"/>
    <col min="12556" max="12556" width="8.25" bestFit="1" customWidth="1"/>
    <col min="12558" max="12558" width="8.25" bestFit="1" customWidth="1"/>
    <col min="12560" max="12560" width="8.25" bestFit="1" customWidth="1"/>
    <col min="12562" max="12562" width="8.25" bestFit="1" customWidth="1"/>
    <col min="12564" max="12564" width="8.25" bestFit="1" customWidth="1"/>
    <col min="12566" max="12566" width="8.25" bestFit="1" customWidth="1"/>
    <col min="12802" max="12802" width="10.625" bestFit="1" customWidth="1"/>
    <col min="12803" max="12803" width="17.875" bestFit="1" customWidth="1"/>
    <col min="12804" max="12804" width="34" customWidth="1"/>
    <col min="12805" max="12805" width="21.5" customWidth="1"/>
    <col min="12806" max="12806" width="12.25" customWidth="1"/>
    <col min="12807" max="12807" width="17.5" bestFit="1" customWidth="1"/>
    <col min="12808" max="12808" width="14.375" bestFit="1" customWidth="1"/>
    <col min="12809" max="12809" width="13.375" customWidth="1"/>
    <col min="12810" max="12810" width="8.25" bestFit="1" customWidth="1"/>
    <col min="12812" max="12812" width="8.25" bestFit="1" customWidth="1"/>
    <col min="12814" max="12814" width="8.25" bestFit="1" customWidth="1"/>
    <col min="12816" max="12816" width="8.25" bestFit="1" customWidth="1"/>
    <col min="12818" max="12818" width="8.25" bestFit="1" customWidth="1"/>
    <col min="12820" max="12820" width="8.25" bestFit="1" customWidth="1"/>
    <col min="12822" max="12822" width="8.25" bestFit="1" customWidth="1"/>
    <col min="13058" max="13058" width="10.625" bestFit="1" customWidth="1"/>
    <col min="13059" max="13059" width="17.875" bestFit="1" customWidth="1"/>
    <col min="13060" max="13060" width="34" customWidth="1"/>
    <col min="13061" max="13061" width="21.5" customWidth="1"/>
    <col min="13062" max="13062" width="12.25" customWidth="1"/>
    <col min="13063" max="13063" width="17.5" bestFit="1" customWidth="1"/>
    <col min="13064" max="13064" width="14.375" bestFit="1" customWidth="1"/>
    <col min="13065" max="13065" width="13.375" customWidth="1"/>
    <col min="13066" max="13066" width="8.25" bestFit="1" customWidth="1"/>
    <col min="13068" max="13068" width="8.25" bestFit="1" customWidth="1"/>
    <col min="13070" max="13070" width="8.25" bestFit="1" customWidth="1"/>
    <col min="13072" max="13072" width="8.25" bestFit="1" customWidth="1"/>
    <col min="13074" max="13074" width="8.25" bestFit="1" customWidth="1"/>
    <col min="13076" max="13076" width="8.25" bestFit="1" customWidth="1"/>
    <col min="13078" max="13078" width="8.25" bestFit="1" customWidth="1"/>
    <col min="13314" max="13314" width="10.625" bestFit="1" customWidth="1"/>
    <col min="13315" max="13315" width="17.875" bestFit="1" customWidth="1"/>
    <col min="13316" max="13316" width="34" customWidth="1"/>
    <col min="13317" max="13317" width="21.5" customWidth="1"/>
    <col min="13318" max="13318" width="12.25" customWidth="1"/>
    <col min="13319" max="13319" width="17.5" bestFit="1" customWidth="1"/>
    <col min="13320" max="13320" width="14.375" bestFit="1" customWidth="1"/>
    <col min="13321" max="13321" width="13.375" customWidth="1"/>
    <col min="13322" max="13322" width="8.25" bestFit="1" customWidth="1"/>
    <col min="13324" max="13324" width="8.25" bestFit="1" customWidth="1"/>
    <col min="13326" max="13326" width="8.25" bestFit="1" customWidth="1"/>
    <col min="13328" max="13328" width="8.25" bestFit="1" customWidth="1"/>
    <col min="13330" max="13330" width="8.25" bestFit="1" customWidth="1"/>
    <col min="13332" max="13332" width="8.25" bestFit="1" customWidth="1"/>
    <col min="13334" max="13334" width="8.25" bestFit="1" customWidth="1"/>
    <col min="13570" max="13570" width="10.625" bestFit="1" customWidth="1"/>
    <col min="13571" max="13571" width="17.875" bestFit="1" customWidth="1"/>
    <col min="13572" max="13572" width="34" customWidth="1"/>
    <col min="13573" max="13573" width="21.5" customWidth="1"/>
    <col min="13574" max="13574" width="12.25" customWidth="1"/>
    <col min="13575" max="13575" width="17.5" bestFit="1" customWidth="1"/>
    <col min="13576" max="13576" width="14.375" bestFit="1" customWidth="1"/>
    <col min="13577" max="13577" width="13.375" customWidth="1"/>
    <col min="13578" max="13578" width="8.25" bestFit="1" customWidth="1"/>
    <col min="13580" max="13580" width="8.25" bestFit="1" customWidth="1"/>
    <col min="13582" max="13582" width="8.25" bestFit="1" customWidth="1"/>
    <col min="13584" max="13584" width="8.25" bestFit="1" customWidth="1"/>
    <col min="13586" max="13586" width="8.25" bestFit="1" customWidth="1"/>
    <col min="13588" max="13588" width="8.25" bestFit="1" customWidth="1"/>
    <col min="13590" max="13590" width="8.25" bestFit="1" customWidth="1"/>
    <col min="13826" max="13826" width="10.625" bestFit="1" customWidth="1"/>
    <col min="13827" max="13827" width="17.875" bestFit="1" customWidth="1"/>
    <col min="13828" max="13828" width="34" customWidth="1"/>
    <col min="13829" max="13829" width="21.5" customWidth="1"/>
    <col min="13830" max="13830" width="12.25" customWidth="1"/>
    <col min="13831" max="13831" width="17.5" bestFit="1" customWidth="1"/>
    <col min="13832" max="13832" width="14.375" bestFit="1" customWidth="1"/>
    <col min="13833" max="13833" width="13.375" customWidth="1"/>
    <col min="13834" max="13834" width="8.25" bestFit="1" customWidth="1"/>
    <col min="13836" max="13836" width="8.25" bestFit="1" customWidth="1"/>
    <col min="13838" max="13838" width="8.25" bestFit="1" customWidth="1"/>
    <col min="13840" max="13840" width="8.25" bestFit="1" customWidth="1"/>
    <col min="13842" max="13842" width="8.25" bestFit="1" customWidth="1"/>
    <col min="13844" max="13844" width="8.25" bestFit="1" customWidth="1"/>
    <col min="13846" max="13846" width="8.25" bestFit="1" customWidth="1"/>
    <col min="14082" max="14082" width="10.625" bestFit="1" customWidth="1"/>
    <col min="14083" max="14083" width="17.875" bestFit="1" customWidth="1"/>
    <col min="14084" max="14084" width="34" customWidth="1"/>
    <col min="14085" max="14085" width="21.5" customWidth="1"/>
    <col min="14086" max="14086" width="12.25" customWidth="1"/>
    <col min="14087" max="14087" width="17.5" bestFit="1" customWidth="1"/>
    <col min="14088" max="14088" width="14.375" bestFit="1" customWidth="1"/>
    <col min="14089" max="14089" width="13.375" customWidth="1"/>
    <col min="14090" max="14090" width="8.25" bestFit="1" customWidth="1"/>
    <col min="14092" max="14092" width="8.25" bestFit="1" customWidth="1"/>
    <col min="14094" max="14094" width="8.25" bestFit="1" customWidth="1"/>
    <col min="14096" max="14096" width="8.25" bestFit="1" customWidth="1"/>
    <col min="14098" max="14098" width="8.25" bestFit="1" customWidth="1"/>
    <col min="14100" max="14100" width="8.25" bestFit="1" customWidth="1"/>
    <col min="14102" max="14102" width="8.25" bestFit="1" customWidth="1"/>
    <col min="14338" max="14338" width="10.625" bestFit="1" customWidth="1"/>
    <col min="14339" max="14339" width="17.875" bestFit="1" customWidth="1"/>
    <col min="14340" max="14340" width="34" customWidth="1"/>
    <col min="14341" max="14341" width="21.5" customWidth="1"/>
    <col min="14342" max="14342" width="12.25" customWidth="1"/>
    <col min="14343" max="14343" width="17.5" bestFit="1" customWidth="1"/>
    <col min="14344" max="14344" width="14.375" bestFit="1" customWidth="1"/>
    <col min="14345" max="14345" width="13.375" customWidth="1"/>
    <col min="14346" max="14346" width="8.25" bestFit="1" customWidth="1"/>
    <col min="14348" max="14348" width="8.25" bestFit="1" customWidth="1"/>
    <col min="14350" max="14350" width="8.25" bestFit="1" customWidth="1"/>
    <col min="14352" max="14352" width="8.25" bestFit="1" customWidth="1"/>
    <col min="14354" max="14354" width="8.25" bestFit="1" customWidth="1"/>
    <col min="14356" max="14356" width="8.25" bestFit="1" customWidth="1"/>
    <col min="14358" max="14358" width="8.25" bestFit="1" customWidth="1"/>
    <col min="14594" max="14594" width="10.625" bestFit="1" customWidth="1"/>
    <col min="14595" max="14595" width="17.875" bestFit="1" customWidth="1"/>
    <col min="14596" max="14596" width="34" customWidth="1"/>
    <col min="14597" max="14597" width="21.5" customWidth="1"/>
    <col min="14598" max="14598" width="12.25" customWidth="1"/>
    <col min="14599" max="14599" width="17.5" bestFit="1" customWidth="1"/>
    <col min="14600" max="14600" width="14.375" bestFit="1" customWidth="1"/>
    <col min="14601" max="14601" width="13.375" customWidth="1"/>
    <col min="14602" max="14602" width="8.25" bestFit="1" customWidth="1"/>
    <col min="14604" max="14604" width="8.25" bestFit="1" customWidth="1"/>
    <col min="14606" max="14606" width="8.25" bestFit="1" customWidth="1"/>
    <col min="14608" max="14608" width="8.25" bestFit="1" customWidth="1"/>
    <col min="14610" max="14610" width="8.25" bestFit="1" customWidth="1"/>
    <col min="14612" max="14612" width="8.25" bestFit="1" customWidth="1"/>
    <col min="14614" max="14614" width="8.25" bestFit="1" customWidth="1"/>
    <col min="14850" max="14850" width="10.625" bestFit="1" customWidth="1"/>
    <col min="14851" max="14851" width="17.875" bestFit="1" customWidth="1"/>
    <col min="14852" max="14852" width="34" customWidth="1"/>
    <col min="14853" max="14853" width="21.5" customWidth="1"/>
    <col min="14854" max="14854" width="12.25" customWidth="1"/>
    <col min="14855" max="14855" width="17.5" bestFit="1" customWidth="1"/>
    <col min="14856" max="14856" width="14.375" bestFit="1" customWidth="1"/>
    <col min="14857" max="14857" width="13.375" customWidth="1"/>
    <col min="14858" max="14858" width="8.25" bestFit="1" customWidth="1"/>
    <col min="14860" max="14860" width="8.25" bestFit="1" customWidth="1"/>
    <col min="14862" max="14862" width="8.25" bestFit="1" customWidth="1"/>
    <col min="14864" max="14864" width="8.25" bestFit="1" customWidth="1"/>
    <col min="14866" max="14866" width="8.25" bestFit="1" customWidth="1"/>
    <col min="14868" max="14868" width="8.25" bestFit="1" customWidth="1"/>
    <col min="14870" max="14870" width="8.25" bestFit="1" customWidth="1"/>
    <col min="15106" max="15106" width="10.625" bestFit="1" customWidth="1"/>
    <col min="15107" max="15107" width="17.875" bestFit="1" customWidth="1"/>
    <col min="15108" max="15108" width="34" customWidth="1"/>
    <col min="15109" max="15109" width="21.5" customWidth="1"/>
    <col min="15110" max="15110" width="12.25" customWidth="1"/>
    <col min="15111" max="15111" width="17.5" bestFit="1" customWidth="1"/>
    <col min="15112" max="15112" width="14.375" bestFit="1" customWidth="1"/>
    <col min="15113" max="15113" width="13.375" customWidth="1"/>
    <col min="15114" max="15114" width="8.25" bestFit="1" customWidth="1"/>
    <col min="15116" max="15116" width="8.25" bestFit="1" customWidth="1"/>
    <col min="15118" max="15118" width="8.25" bestFit="1" customWidth="1"/>
    <col min="15120" max="15120" width="8.25" bestFit="1" customWidth="1"/>
    <col min="15122" max="15122" width="8.25" bestFit="1" customWidth="1"/>
    <col min="15124" max="15124" width="8.25" bestFit="1" customWidth="1"/>
    <col min="15126" max="15126" width="8.25" bestFit="1" customWidth="1"/>
    <col min="15362" max="15362" width="10.625" bestFit="1" customWidth="1"/>
    <col min="15363" max="15363" width="17.875" bestFit="1" customWidth="1"/>
    <col min="15364" max="15364" width="34" customWidth="1"/>
    <col min="15365" max="15365" width="21.5" customWidth="1"/>
    <col min="15366" max="15366" width="12.25" customWidth="1"/>
    <col min="15367" max="15367" width="17.5" bestFit="1" customWidth="1"/>
    <col min="15368" max="15368" width="14.375" bestFit="1" customWidth="1"/>
    <col min="15369" max="15369" width="13.375" customWidth="1"/>
    <col min="15370" max="15370" width="8.25" bestFit="1" customWidth="1"/>
    <col min="15372" max="15372" width="8.25" bestFit="1" customWidth="1"/>
    <col min="15374" max="15374" width="8.25" bestFit="1" customWidth="1"/>
    <col min="15376" max="15376" width="8.25" bestFit="1" customWidth="1"/>
    <col min="15378" max="15378" width="8.25" bestFit="1" customWidth="1"/>
    <col min="15380" max="15380" width="8.25" bestFit="1" customWidth="1"/>
    <col min="15382" max="15382" width="8.25" bestFit="1" customWidth="1"/>
    <col min="15618" max="15618" width="10.625" bestFit="1" customWidth="1"/>
    <col min="15619" max="15619" width="17.875" bestFit="1" customWidth="1"/>
    <col min="15620" max="15620" width="34" customWidth="1"/>
    <col min="15621" max="15621" width="21.5" customWidth="1"/>
    <col min="15622" max="15622" width="12.25" customWidth="1"/>
    <col min="15623" max="15623" width="17.5" bestFit="1" customWidth="1"/>
    <col min="15624" max="15624" width="14.375" bestFit="1" customWidth="1"/>
    <col min="15625" max="15625" width="13.375" customWidth="1"/>
    <col min="15626" max="15626" width="8.25" bestFit="1" customWidth="1"/>
    <col min="15628" max="15628" width="8.25" bestFit="1" customWidth="1"/>
    <col min="15630" max="15630" width="8.25" bestFit="1" customWidth="1"/>
    <col min="15632" max="15632" width="8.25" bestFit="1" customWidth="1"/>
    <col min="15634" max="15634" width="8.25" bestFit="1" customWidth="1"/>
    <col min="15636" max="15636" width="8.25" bestFit="1" customWidth="1"/>
    <col min="15638" max="15638" width="8.25" bestFit="1" customWidth="1"/>
    <col min="15874" max="15874" width="10.625" bestFit="1" customWidth="1"/>
    <col min="15875" max="15875" width="17.875" bestFit="1" customWidth="1"/>
    <col min="15876" max="15876" width="34" customWidth="1"/>
    <col min="15877" max="15877" width="21.5" customWidth="1"/>
    <col min="15878" max="15878" width="12.25" customWidth="1"/>
    <col min="15879" max="15879" width="17.5" bestFit="1" customWidth="1"/>
    <col min="15880" max="15880" width="14.375" bestFit="1" customWidth="1"/>
    <col min="15881" max="15881" width="13.375" customWidth="1"/>
    <col min="15882" max="15882" width="8.25" bestFit="1" customWidth="1"/>
    <col min="15884" max="15884" width="8.25" bestFit="1" customWidth="1"/>
    <col min="15886" max="15886" width="8.25" bestFit="1" customWidth="1"/>
    <col min="15888" max="15888" width="8.25" bestFit="1" customWidth="1"/>
    <col min="15890" max="15890" width="8.25" bestFit="1" customWidth="1"/>
    <col min="15892" max="15892" width="8.25" bestFit="1" customWidth="1"/>
    <col min="15894" max="15894" width="8.25" bestFit="1" customWidth="1"/>
    <col min="16130" max="16130" width="10.625" bestFit="1" customWidth="1"/>
    <col min="16131" max="16131" width="17.875" bestFit="1" customWidth="1"/>
    <col min="16132" max="16132" width="34" customWidth="1"/>
    <col min="16133" max="16133" width="21.5" customWidth="1"/>
    <col min="16134" max="16134" width="12.25" customWidth="1"/>
    <col min="16135" max="16135" width="17.5" bestFit="1" customWidth="1"/>
    <col min="16136" max="16136" width="14.375" bestFit="1" customWidth="1"/>
    <col min="16137" max="16137" width="13.375" customWidth="1"/>
    <col min="16138" max="16138" width="8.25" bestFit="1" customWidth="1"/>
    <col min="16140" max="16140" width="8.25" bestFit="1" customWidth="1"/>
    <col min="16142" max="16142" width="8.25" bestFit="1" customWidth="1"/>
    <col min="16144" max="16144" width="8.25" bestFit="1" customWidth="1"/>
    <col min="16146" max="16146" width="8.25" bestFit="1" customWidth="1"/>
    <col min="16148" max="16148" width="8.25" bestFit="1" customWidth="1"/>
    <col min="16150" max="16150" width="8.25" bestFit="1" customWidth="1"/>
  </cols>
  <sheetData>
    <row r="1" spans="1:226" ht="20.25">
      <c r="A1" s="2" t="s">
        <v>0</v>
      </c>
    </row>
    <row r="2" spans="1:226" ht="15" thickBot="1">
      <c r="A2" s="3" t="s">
        <v>1</v>
      </c>
    </row>
    <row r="3" spans="1:226" ht="15.75" thickTop="1" thickBot="1">
      <c r="J3" s="49" t="s">
        <v>3</v>
      </c>
      <c r="K3" s="50"/>
      <c r="L3" s="49" t="s">
        <v>4</v>
      </c>
      <c r="M3" s="50"/>
      <c r="N3" s="49" t="s">
        <v>5</v>
      </c>
      <c r="O3" s="50"/>
      <c r="P3" s="49" t="s">
        <v>6</v>
      </c>
      <c r="Q3" s="50"/>
      <c r="R3" s="49" t="s">
        <v>7</v>
      </c>
      <c r="S3" s="50"/>
      <c r="T3" s="49" t="s">
        <v>8</v>
      </c>
      <c r="U3" s="50"/>
      <c r="V3" s="49" t="s">
        <v>9</v>
      </c>
      <c r="W3" s="50"/>
    </row>
    <row r="4" spans="1:226" ht="52.5" thickTop="1" thickBot="1">
      <c r="A4" s="4" t="s">
        <v>10</v>
      </c>
      <c r="B4" s="35" t="s">
        <v>11</v>
      </c>
      <c r="C4" s="35" t="s">
        <v>12</v>
      </c>
      <c r="D4" s="4" t="s">
        <v>13</v>
      </c>
      <c r="E4" s="4" t="s">
        <v>14</v>
      </c>
      <c r="F4" s="5" t="s">
        <v>18</v>
      </c>
      <c r="G4" s="4" t="s">
        <v>434</v>
      </c>
      <c r="H4" s="4" t="s">
        <v>15</v>
      </c>
      <c r="I4" s="30" t="s">
        <v>16</v>
      </c>
      <c r="J4" s="36" t="s">
        <v>20</v>
      </c>
      <c r="K4" s="36" t="s">
        <v>21</v>
      </c>
      <c r="L4" s="36" t="s">
        <v>20</v>
      </c>
      <c r="M4" s="36" t="s">
        <v>21</v>
      </c>
      <c r="N4" s="36" t="s">
        <v>20</v>
      </c>
      <c r="O4" s="36" t="s">
        <v>21</v>
      </c>
      <c r="P4" s="36" t="s">
        <v>20</v>
      </c>
      <c r="Q4" s="36" t="s">
        <v>21</v>
      </c>
      <c r="R4" s="36" t="s">
        <v>20</v>
      </c>
      <c r="S4" s="36" t="s">
        <v>21</v>
      </c>
      <c r="T4" s="36" t="s">
        <v>20</v>
      </c>
      <c r="U4" s="36" t="s">
        <v>21</v>
      </c>
      <c r="V4" s="36" t="s">
        <v>20</v>
      </c>
      <c r="W4" s="36" t="s">
        <v>21</v>
      </c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</row>
    <row r="5" spans="1:226" ht="26.25" thickBot="1">
      <c r="A5" s="6" t="s">
        <v>54</v>
      </c>
      <c r="B5" s="6" t="s">
        <v>435</v>
      </c>
      <c r="C5" s="6" t="s">
        <v>436</v>
      </c>
      <c r="D5" s="7" t="s">
        <v>368</v>
      </c>
      <c r="E5" s="6" t="s">
        <v>119</v>
      </c>
      <c r="F5" s="7">
        <v>85715062</v>
      </c>
      <c r="G5" s="6" t="s">
        <v>437</v>
      </c>
      <c r="H5" s="6" t="s">
        <v>438</v>
      </c>
      <c r="I5" s="31">
        <v>7891106912389</v>
      </c>
      <c r="J5" s="15">
        <v>25.08</v>
      </c>
      <c r="K5" s="15" t="s">
        <v>27</v>
      </c>
      <c r="L5" s="15">
        <v>24.38</v>
      </c>
      <c r="M5" s="15" t="s">
        <v>27</v>
      </c>
      <c r="N5" s="15">
        <v>21.18</v>
      </c>
      <c r="O5" s="15" t="s">
        <v>27</v>
      </c>
      <c r="P5" s="15">
        <v>24.2</v>
      </c>
      <c r="Q5" s="15" t="s">
        <v>27</v>
      </c>
      <c r="R5" s="15">
        <v>21.06</v>
      </c>
      <c r="S5" s="15" t="s">
        <v>27</v>
      </c>
      <c r="T5" s="15">
        <v>24.04</v>
      </c>
      <c r="U5" s="15" t="s">
        <v>27</v>
      </c>
      <c r="V5" s="15">
        <v>29.02</v>
      </c>
      <c r="W5" s="15" t="s">
        <v>27</v>
      </c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</row>
    <row r="6" spans="1:226" ht="51.75" thickBot="1">
      <c r="A6" s="6" t="s">
        <v>54</v>
      </c>
      <c r="B6" s="6" t="s">
        <v>439</v>
      </c>
      <c r="C6" s="6" t="s">
        <v>440</v>
      </c>
      <c r="D6" s="7" t="s">
        <v>368</v>
      </c>
      <c r="E6" s="6" t="s">
        <v>119</v>
      </c>
      <c r="F6" s="7">
        <v>81483868</v>
      </c>
      <c r="G6" s="6" t="s">
        <v>437</v>
      </c>
      <c r="H6" s="6" t="s">
        <v>438</v>
      </c>
      <c r="I6" s="31">
        <v>7891106908870</v>
      </c>
      <c r="J6" s="15">
        <f>VLOOKUP($F6,'[1]Produtos Liberados'!$B$1:$I$65536,5,0)</f>
        <v>22.23</v>
      </c>
      <c r="K6" s="15" t="s">
        <v>27</v>
      </c>
      <c r="L6" s="15">
        <f>VLOOKUP($F6,'[1]Produtos Liberados'!$B$1:$I$65536,6,0)</f>
        <v>21.6</v>
      </c>
      <c r="M6" s="15" t="s">
        <v>27</v>
      </c>
      <c r="N6" s="15">
        <f>VLOOKUP($F6,'[1]Produtos Liberados'!$B$1:$I$65536,7,0)</f>
        <v>18.77</v>
      </c>
      <c r="O6" s="15" t="s">
        <v>27</v>
      </c>
      <c r="P6" s="15">
        <f>VLOOKUP($F6,'[1]Produtos Liberados'!$B$1:$I$65536,8,0)</f>
        <v>21.45</v>
      </c>
      <c r="Q6" s="15" t="s">
        <v>27</v>
      </c>
      <c r="R6" s="15">
        <f>VLOOKUP($F6,'[1]Produtos Liberados'!$B$1:$L$65536,9,0)</f>
        <v>18.649999999999999</v>
      </c>
      <c r="S6" s="15" t="s">
        <v>27</v>
      </c>
      <c r="T6" s="15">
        <f>VLOOKUP($F6,'[1]Produtos Liberados'!$B$1:$L$65536,10,0)</f>
        <v>21.3</v>
      </c>
      <c r="U6" s="15" t="s">
        <v>27</v>
      </c>
      <c r="V6" s="15">
        <f>VLOOKUP($F6,'[1]Produtos Liberados'!$B$1:$L$65536,11,0)</f>
        <v>18.54</v>
      </c>
      <c r="W6" s="15" t="s">
        <v>27</v>
      </c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</row>
    <row r="7" spans="1:226" ht="39" thickBot="1">
      <c r="A7" s="6" t="s">
        <v>54</v>
      </c>
      <c r="B7" s="6" t="s">
        <v>441</v>
      </c>
      <c r="C7" s="6" t="s">
        <v>442</v>
      </c>
      <c r="D7" s="7" t="s">
        <v>368</v>
      </c>
      <c r="E7" s="6" t="s">
        <v>119</v>
      </c>
      <c r="F7" s="7">
        <v>85698400</v>
      </c>
      <c r="G7" s="6" t="s">
        <v>437</v>
      </c>
      <c r="H7" s="6" t="s">
        <v>438</v>
      </c>
      <c r="I7" s="31">
        <v>7891106912853</v>
      </c>
      <c r="J7" s="15">
        <f>VLOOKUP($F7,'[1]Produtos Liberados'!$B$1:$I$65536,5,0)</f>
        <v>26.42</v>
      </c>
      <c r="K7" s="15" t="s">
        <v>27</v>
      </c>
      <c r="L7" s="15">
        <f>VLOOKUP($F7,'[1]Produtos Liberados'!$B$1:$I$65536,6,0)</f>
        <v>25.68</v>
      </c>
      <c r="M7" s="15" t="s">
        <v>27</v>
      </c>
      <c r="N7" s="15">
        <f>VLOOKUP($F7,'[1]Produtos Liberados'!$B$1:$I$65536,7,0)</f>
        <v>22.31</v>
      </c>
      <c r="O7" s="15" t="s">
        <v>27</v>
      </c>
      <c r="P7" s="15">
        <f>VLOOKUP($F7,'[1]Produtos Liberados'!$B$1:$I$65536,8,0)</f>
        <v>25.5</v>
      </c>
      <c r="Q7" s="15" t="s">
        <v>27</v>
      </c>
      <c r="R7" s="15">
        <f>VLOOKUP($F7,'[1]Produtos Liberados'!$B$1:$L$65536,9,0)</f>
        <v>22.18</v>
      </c>
      <c r="S7" s="15" t="s">
        <v>27</v>
      </c>
      <c r="T7" s="15">
        <f>VLOOKUP($F7,'[1]Produtos Liberados'!$B$1:$L$65536,10,0)</f>
        <v>25.32</v>
      </c>
      <c r="U7" s="15" t="s">
        <v>27</v>
      </c>
      <c r="V7" s="15">
        <f>VLOOKUP($F7,'[1]Produtos Liberados'!$B$1:$L$65536,11,0)</f>
        <v>22.04</v>
      </c>
      <c r="W7" s="15" t="s">
        <v>27</v>
      </c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</row>
    <row r="8" spans="1:226" ht="39" thickBot="1">
      <c r="A8" s="6" t="s">
        <v>54</v>
      </c>
      <c r="B8" s="6" t="s">
        <v>441</v>
      </c>
      <c r="C8" s="6" t="s">
        <v>443</v>
      </c>
      <c r="D8" s="7" t="s">
        <v>368</v>
      </c>
      <c r="E8" s="6" t="s">
        <v>119</v>
      </c>
      <c r="F8" s="7">
        <v>85605755</v>
      </c>
      <c r="G8" s="6" t="s">
        <v>437</v>
      </c>
      <c r="H8" s="6" t="s">
        <v>438</v>
      </c>
      <c r="I8" s="31">
        <v>7891106912174</v>
      </c>
      <c r="J8" s="15">
        <f>VLOOKUP($F8,'[1]Produtos Liberados'!$B$1:$I$65536,5,0)</f>
        <v>44.53</v>
      </c>
      <c r="K8" s="15" t="s">
        <v>27</v>
      </c>
      <c r="L8" s="15">
        <f>VLOOKUP($F8,'[1]Produtos Liberados'!$B$1:$I$65536,6,0)</f>
        <v>43.28</v>
      </c>
      <c r="M8" s="15" t="s">
        <v>27</v>
      </c>
      <c r="N8" s="15">
        <f>VLOOKUP($F8,'[1]Produtos Liberados'!$B$1:$I$65536,7,0)</f>
        <v>37.61</v>
      </c>
      <c r="O8" s="15" t="s">
        <v>27</v>
      </c>
      <c r="P8" s="15">
        <f>VLOOKUP($F8,'[1]Produtos Liberados'!$B$1:$I$65536,8,0)</f>
        <v>42.98</v>
      </c>
      <c r="Q8" s="15" t="s">
        <v>27</v>
      </c>
      <c r="R8" s="15">
        <f>VLOOKUP($F8,'[1]Produtos Liberados'!$B$1:$L$65536,9,0)</f>
        <v>37.380000000000003</v>
      </c>
      <c r="S8" s="15" t="s">
        <v>27</v>
      </c>
      <c r="T8" s="15">
        <f>VLOOKUP($F8,'[1]Produtos Liberados'!$B$1:$L$65536,10,0)</f>
        <v>42.68</v>
      </c>
      <c r="U8" s="15" t="s">
        <v>27</v>
      </c>
      <c r="V8" s="15">
        <f>VLOOKUP($F8,'[1]Produtos Liberados'!$B$1:$L$65536,11,0)</f>
        <v>37.159999999999997</v>
      </c>
      <c r="W8" s="15" t="s">
        <v>27</v>
      </c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</row>
    <row r="9" spans="1:226" ht="27.75" thickBot="1">
      <c r="A9" s="6" t="s">
        <v>54</v>
      </c>
      <c r="B9" s="6" t="s">
        <v>444</v>
      </c>
      <c r="C9" s="6" t="s">
        <v>445</v>
      </c>
      <c r="D9" s="7" t="s">
        <v>368</v>
      </c>
      <c r="E9" s="6" t="s">
        <v>119</v>
      </c>
      <c r="F9" s="7">
        <v>85700685</v>
      </c>
      <c r="G9" s="6" t="s">
        <v>437</v>
      </c>
      <c r="H9" s="6" t="s">
        <v>438</v>
      </c>
      <c r="I9" s="31">
        <v>7891106912327</v>
      </c>
      <c r="J9" s="15">
        <f>VLOOKUP($F9,'[1]Produtos Liberados'!$B$1:$I$65536,5,0)</f>
        <v>30.92</v>
      </c>
      <c r="K9" s="15" t="s">
        <v>27</v>
      </c>
      <c r="L9" s="15">
        <f>VLOOKUP($F9,'[1]Produtos Liberados'!$B$1:$I$65536,6,0)</f>
        <v>29.63</v>
      </c>
      <c r="M9" s="15" t="s">
        <v>27</v>
      </c>
      <c r="N9" s="15">
        <f>VLOOKUP($F9,'[1]Produtos Liberados'!$B$1:$I$65536,7,0)</f>
        <v>25.75</v>
      </c>
      <c r="O9" s="15" t="s">
        <v>27</v>
      </c>
      <c r="P9" s="15">
        <f>VLOOKUP($F9,'[1]Produtos Liberados'!$B$1:$I$65536,8,0)</f>
        <v>29.42</v>
      </c>
      <c r="Q9" s="15" t="s">
        <v>27</v>
      </c>
      <c r="R9" s="15">
        <f>VLOOKUP($F9,'[1]Produtos Liberados'!$B$1:$L$65536,9,0)</f>
        <v>25.59</v>
      </c>
      <c r="S9" s="15" t="s">
        <v>27</v>
      </c>
      <c r="T9" s="15">
        <f>VLOOKUP($F9,'[1]Produtos Liberados'!$B$1:$L$65536,10,0)</f>
        <v>29.22</v>
      </c>
      <c r="U9" s="15" t="s">
        <v>27</v>
      </c>
      <c r="V9" s="15">
        <f>VLOOKUP($F9,'[1]Produtos Liberados'!$B$1:$L$65536,11,0)</f>
        <v>25.44</v>
      </c>
      <c r="W9" s="15" t="s">
        <v>27</v>
      </c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</row>
    <row r="10" spans="1:226" ht="27.75" thickBot="1">
      <c r="A10" s="6" t="s">
        <v>54</v>
      </c>
      <c r="B10" s="6" t="s">
        <v>446</v>
      </c>
      <c r="C10" s="6" t="s">
        <v>447</v>
      </c>
      <c r="D10" s="7" t="s">
        <v>368</v>
      </c>
      <c r="E10" s="6" t="s">
        <v>119</v>
      </c>
      <c r="F10" s="7">
        <v>81058989</v>
      </c>
      <c r="G10" s="6" t="s">
        <v>437</v>
      </c>
      <c r="H10" s="6" t="s">
        <v>438</v>
      </c>
      <c r="I10" s="31">
        <v>7891106908214</v>
      </c>
      <c r="J10" s="15">
        <f>VLOOKUP($F10,'[1]Produtos Liberados'!$B$1:$I$65536,5,0)</f>
        <v>12.54</v>
      </c>
      <c r="K10" s="15" t="s">
        <v>27</v>
      </c>
      <c r="L10" s="15">
        <f>VLOOKUP($F10,'[1]Produtos Liberados'!$B$1:$I$65536,6,0)</f>
        <v>12.19</v>
      </c>
      <c r="M10" s="15" t="s">
        <v>27</v>
      </c>
      <c r="N10" s="15">
        <f>VLOOKUP($F10,'[1]Produtos Liberados'!$B$1:$I$65536,7,0)</f>
        <v>10.59</v>
      </c>
      <c r="O10" s="15" t="s">
        <v>27</v>
      </c>
      <c r="P10" s="15">
        <f>VLOOKUP($F10,'[1]Produtos Liberados'!$B$1:$I$65536,8,0)</f>
        <v>12.1</v>
      </c>
      <c r="Q10" s="15" t="s">
        <v>27</v>
      </c>
      <c r="R10" s="15">
        <f>VLOOKUP($F10,'[1]Produtos Liberados'!$B$1:$L$65536,9,0)</f>
        <v>10.53</v>
      </c>
      <c r="S10" s="15" t="s">
        <v>27</v>
      </c>
      <c r="T10" s="15">
        <f>VLOOKUP($F10,'[1]Produtos Liberados'!$B$1:$L$65536,10,0)</f>
        <v>12.02</v>
      </c>
      <c r="U10" s="15" t="s">
        <v>27</v>
      </c>
      <c r="V10" s="15">
        <f>VLOOKUP($F10,'[1]Produtos Liberados'!$B$1:$L$65536,11,0)</f>
        <v>10.46</v>
      </c>
      <c r="W10" s="15" t="s">
        <v>27</v>
      </c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</row>
    <row r="11" spans="1:226" ht="27.75" thickBot="1">
      <c r="A11" s="6" t="s">
        <v>54</v>
      </c>
      <c r="B11" s="6" t="s">
        <v>448</v>
      </c>
      <c r="C11" s="6" t="s">
        <v>449</v>
      </c>
      <c r="D11" s="7" t="s">
        <v>368</v>
      </c>
      <c r="E11" s="6" t="s">
        <v>119</v>
      </c>
      <c r="F11" s="7">
        <v>81221634</v>
      </c>
      <c r="G11" s="6" t="s">
        <v>437</v>
      </c>
      <c r="H11" s="6" t="s">
        <v>438</v>
      </c>
      <c r="I11" s="31">
        <v>7891106908221</v>
      </c>
      <c r="J11" s="15">
        <f>VLOOKUP($F11,'[1]Produtos Liberados'!$B$1:$I$65536,5,0)</f>
        <v>23.4</v>
      </c>
      <c r="K11" s="15" t="s">
        <v>27</v>
      </c>
      <c r="L11" s="15">
        <f>VLOOKUP($F11,'[1]Produtos Liberados'!$B$1:$I$65536,6,0)</f>
        <v>22.74</v>
      </c>
      <c r="M11" s="15" t="s">
        <v>27</v>
      </c>
      <c r="N11" s="15">
        <f>VLOOKUP($F11,'[1]Produtos Liberados'!$B$1:$I$65536,7,0)</f>
        <v>19.760000000000002</v>
      </c>
      <c r="O11" s="15" t="s">
        <v>27</v>
      </c>
      <c r="P11" s="15">
        <f>VLOOKUP($F11,'[1]Produtos Liberados'!$B$1:$I$65536,8,0)</f>
        <v>22.58</v>
      </c>
      <c r="Q11" s="15" t="s">
        <v>27</v>
      </c>
      <c r="R11" s="15">
        <f>VLOOKUP($F11,'[1]Produtos Liberados'!$B$1:$L$65536,9,0)</f>
        <v>19.64</v>
      </c>
      <c r="S11" s="15" t="s">
        <v>27</v>
      </c>
      <c r="T11" s="15">
        <f>VLOOKUP($F11,'[1]Produtos Liberados'!$B$1:$L$65536,10,0)</f>
        <v>22.42</v>
      </c>
      <c r="U11" s="15" t="s">
        <v>27</v>
      </c>
      <c r="V11" s="15">
        <f>VLOOKUP($F11,'[1]Produtos Liberados'!$B$1:$L$65536,11,0)</f>
        <v>19.52</v>
      </c>
      <c r="W11" s="15" t="s">
        <v>27</v>
      </c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</row>
    <row r="12" spans="1:226" ht="27.75" thickBot="1">
      <c r="A12" s="6" t="s">
        <v>54</v>
      </c>
      <c r="B12" s="6" t="s">
        <v>446</v>
      </c>
      <c r="C12" s="6" t="s">
        <v>450</v>
      </c>
      <c r="D12" s="7" t="s">
        <v>368</v>
      </c>
      <c r="E12" s="6" t="s">
        <v>119</v>
      </c>
      <c r="F12" s="7">
        <v>84033294</v>
      </c>
      <c r="G12" s="6" t="s">
        <v>437</v>
      </c>
      <c r="H12" s="6" t="s">
        <v>438</v>
      </c>
      <c r="I12" s="31">
        <v>7891106909631</v>
      </c>
      <c r="J12" s="15">
        <f>VLOOKUP($F12,'[1]Produtos Liberados'!$B$1:$I$65536,5,0)</f>
        <v>33.57</v>
      </c>
      <c r="K12" s="15" t="s">
        <v>27</v>
      </c>
      <c r="L12" s="15">
        <f>VLOOKUP($F12,'[1]Produtos Liberados'!$B$1:$I$65536,6,0)</f>
        <v>32.630000000000003</v>
      </c>
      <c r="M12" s="15" t="s">
        <v>27</v>
      </c>
      <c r="N12" s="15">
        <f>VLOOKUP($F12,'[1]Produtos Liberados'!$B$1:$I$65536,7,0)</f>
        <v>28.35</v>
      </c>
      <c r="O12" s="15" t="s">
        <v>27</v>
      </c>
      <c r="P12" s="15">
        <f>VLOOKUP($F12,'[1]Produtos Liberados'!$B$1:$I$65536,8,0)</f>
        <v>32.4</v>
      </c>
      <c r="Q12" s="15" t="s">
        <v>27</v>
      </c>
      <c r="R12" s="15">
        <f>VLOOKUP($F12,'[1]Produtos Liberados'!$B$1:$L$65536,9,0)</f>
        <v>28.18</v>
      </c>
      <c r="S12" s="15" t="s">
        <v>27</v>
      </c>
      <c r="T12" s="15">
        <f>VLOOKUP($F12,'[1]Produtos Liberados'!$B$1:$L$65536,10,0)</f>
        <v>32.18</v>
      </c>
      <c r="U12" s="15" t="s">
        <v>27</v>
      </c>
      <c r="V12" s="15">
        <f>VLOOKUP($F12,'[1]Produtos Liberados'!$B$1:$L$65536,11,0)</f>
        <v>28.01</v>
      </c>
      <c r="W12" s="15" t="s">
        <v>27</v>
      </c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</row>
    <row r="13" spans="1:226" ht="27.75" thickBot="1">
      <c r="A13" s="6" t="s">
        <v>54</v>
      </c>
      <c r="B13" s="6" t="s">
        <v>446</v>
      </c>
      <c r="C13" s="6" t="s">
        <v>451</v>
      </c>
      <c r="D13" s="7" t="s">
        <v>368</v>
      </c>
      <c r="E13" s="6" t="s">
        <v>119</v>
      </c>
      <c r="F13" s="7">
        <v>84258547</v>
      </c>
      <c r="G13" s="6" t="s">
        <v>437</v>
      </c>
      <c r="H13" s="6" t="s">
        <v>438</v>
      </c>
      <c r="I13" s="31">
        <v>7891106910248</v>
      </c>
      <c r="J13" s="15">
        <f>VLOOKUP($F13,'[1]Produtos Liberados'!$B$1:$I$65536,5,0)</f>
        <v>33.6</v>
      </c>
      <c r="K13" s="15" t="s">
        <v>27</v>
      </c>
      <c r="L13" s="15">
        <f>VLOOKUP($F13,'[1]Produtos Liberados'!$B$1:$I$65536,6,0)</f>
        <v>32.65</v>
      </c>
      <c r="M13" s="15" t="s">
        <v>27</v>
      </c>
      <c r="N13" s="15">
        <f>VLOOKUP($F13,'[1]Produtos Liberados'!$B$1:$I$65536,7,0)</f>
        <v>28.37</v>
      </c>
      <c r="O13" s="15" t="s">
        <v>27</v>
      </c>
      <c r="P13" s="15">
        <f>VLOOKUP($F13,'[1]Produtos Liberados'!$B$1:$I$65536,8,0)</f>
        <v>32.42</v>
      </c>
      <c r="Q13" s="15" t="s">
        <v>27</v>
      </c>
      <c r="R13" s="15">
        <f>VLOOKUP($F13,'[1]Produtos Liberados'!$B$1:$L$65536,9,0)</f>
        <v>28.2</v>
      </c>
      <c r="S13" s="15" t="s">
        <v>27</v>
      </c>
      <c r="T13" s="15">
        <f>VLOOKUP($F13,'[1]Produtos Liberados'!$B$1:$L$65536,10,0)</f>
        <v>32.200000000000003</v>
      </c>
      <c r="U13" s="15" t="s">
        <v>27</v>
      </c>
      <c r="V13" s="15">
        <f>VLOOKUP($F13,'[1]Produtos Liberados'!$B$1:$L$65536,11,0)</f>
        <v>28.03</v>
      </c>
      <c r="W13" s="15" t="s">
        <v>27</v>
      </c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</row>
    <row r="14" spans="1:226" ht="27.75" thickBot="1">
      <c r="A14" s="6" t="s">
        <v>54</v>
      </c>
      <c r="B14" s="6" t="s">
        <v>448</v>
      </c>
      <c r="C14" s="6" t="s">
        <v>452</v>
      </c>
      <c r="D14" s="7" t="s">
        <v>368</v>
      </c>
      <c r="E14" s="6" t="s">
        <v>119</v>
      </c>
      <c r="F14" s="7">
        <v>85444174</v>
      </c>
      <c r="G14" s="6" t="s">
        <v>437</v>
      </c>
      <c r="H14" s="6" t="s">
        <v>438</v>
      </c>
      <c r="I14" s="31">
        <v>7891106913065</v>
      </c>
      <c r="J14" s="15">
        <v>23.4</v>
      </c>
      <c r="K14" s="15" t="s">
        <v>27</v>
      </c>
      <c r="L14" s="15">
        <f>VLOOKUP($F14,'[1]Produtos Liberados'!$B$1:$I$65536,6,0)</f>
        <v>22.74</v>
      </c>
      <c r="M14" s="15" t="s">
        <v>27</v>
      </c>
      <c r="N14" s="15">
        <f>VLOOKUP($F14,'[1]Produtos Liberados'!$B$1:$I$65536,7,0)</f>
        <v>19.760000000000002</v>
      </c>
      <c r="O14" s="15" t="s">
        <v>27</v>
      </c>
      <c r="P14" s="15">
        <f>VLOOKUP($F14,'[1]Produtos Liberados'!$B$1:$I$65536,8,0)</f>
        <v>22.58</v>
      </c>
      <c r="Q14" s="15" t="s">
        <v>27</v>
      </c>
      <c r="R14" s="15">
        <f>VLOOKUP($F14,'[1]Produtos Liberados'!$B$1:$L$65536,9,0)</f>
        <v>19.64</v>
      </c>
      <c r="S14" s="15" t="s">
        <v>27</v>
      </c>
      <c r="T14" s="15">
        <f>VLOOKUP($F14,'[1]Produtos Liberados'!$B$1:$L$65536,10,0)</f>
        <v>21.91</v>
      </c>
      <c r="U14" s="15" t="s">
        <v>27</v>
      </c>
      <c r="V14" s="15">
        <f>VLOOKUP($F14,'[1]Produtos Liberados'!$B$1:$L$65536,11,0)</f>
        <v>19.52</v>
      </c>
      <c r="W14" s="15" t="s">
        <v>27</v>
      </c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</row>
    <row r="15" spans="1:226" ht="27.75" thickBot="1">
      <c r="A15" s="6" t="s">
        <v>54</v>
      </c>
      <c r="B15" s="6" t="s">
        <v>446</v>
      </c>
      <c r="C15" s="6" t="s">
        <v>453</v>
      </c>
      <c r="D15" s="7" t="s">
        <v>368</v>
      </c>
      <c r="E15" s="6" t="s">
        <v>119</v>
      </c>
      <c r="F15" s="7">
        <v>85444182</v>
      </c>
      <c r="G15" s="6" t="s">
        <v>437</v>
      </c>
      <c r="H15" s="6" t="s">
        <v>438</v>
      </c>
      <c r="I15" s="31">
        <v>7891106913072</v>
      </c>
      <c r="J15" s="15">
        <v>33.57</v>
      </c>
      <c r="K15" s="15" t="s">
        <v>27</v>
      </c>
      <c r="L15" s="15">
        <f>VLOOKUP($F15,'[1]Produtos Liberados'!$B$1:$I$65536,6,0)</f>
        <v>32.630000000000003</v>
      </c>
      <c r="M15" s="15" t="s">
        <v>27</v>
      </c>
      <c r="N15" s="15">
        <f>VLOOKUP($F15,'[1]Produtos Liberados'!$B$1:$I$65536,7,0)</f>
        <v>28.35</v>
      </c>
      <c r="O15" s="15" t="s">
        <v>27</v>
      </c>
      <c r="P15" s="15">
        <f>VLOOKUP($F15,'[1]Produtos Liberados'!$B$1:$I$65536,8,0)</f>
        <v>32.4</v>
      </c>
      <c r="Q15" s="15" t="s">
        <v>27</v>
      </c>
      <c r="R15" s="15">
        <f>VLOOKUP($F15,'[1]Produtos Liberados'!$B$1:$L$65536,9,0)</f>
        <v>28.18</v>
      </c>
      <c r="S15" s="15" t="s">
        <v>27</v>
      </c>
      <c r="T15" s="15">
        <f>VLOOKUP($F15,'[1]Produtos Liberados'!$B$1:$L$65536,10,0)</f>
        <v>31.45</v>
      </c>
      <c r="U15" s="15" t="s">
        <v>27</v>
      </c>
      <c r="V15" s="15">
        <f>VLOOKUP($F15,'[1]Produtos Liberados'!$B$1:$L$65536,11,0)</f>
        <v>28.01</v>
      </c>
      <c r="W15" s="15" t="s">
        <v>27</v>
      </c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</row>
    <row r="16" spans="1:226" ht="27.75" thickBot="1">
      <c r="A16" s="6" t="s">
        <v>54</v>
      </c>
      <c r="B16" s="6" t="s">
        <v>454</v>
      </c>
      <c r="C16" s="6" t="s">
        <v>455</v>
      </c>
      <c r="D16" s="7" t="s">
        <v>368</v>
      </c>
      <c r="E16" s="6" t="s">
        <v>119</v>
      </c>
      <c r="F16" s="7">
        <v>80477120</v>
      </c>
      <c r="G16" s="6" t="s">
        <v>437</v>
      </c>
      <c r="H16" s="6" t="s">
        <v>438</v>
      </c>
      <c r="I16" s="31">
        <v>7891106907286</v>
      </c>
      <c r="J16" s="15">
        <f>VLOOKUP($F16,'[1]Produtos Liberados'!$B$1:$I$65536,5,0)</f>
        <v>22.28</v>
      </c>
      <c r="K16" s="15" t="s">
        <v>27</v>
      </c>
      <c r="L16" s="15">
        <f>VLOOKUP($F16,'[1]Produtos Liberados'!$B$1:$I$65536,6,0)</f>
        <v>21.65</v>
      </c>
      <c r="M16" s="15" t="s">
        <v>27</v>
      </c>
      <c r="N16" s="15">
        <f>VLOOKUP($F16,'[1]Produtos Liberados'!$B$1:$I$65536,7,0)</f>
        <v>18.809999999999999</v>
      </c>
      <c r="O16" s="15" t="s">
        <v>27</v>
      </c>
      <c r="P16" s="15">
        <f>VLOOKUP($F16,'[1]Produtos Liberados'!$B$1:$I$65536,8,0)</f>
        <v>21.5</v>
      </c>
      <c r="Q16" s="15" t="s">
        <v>27</v>
      </c>
      <c r="R16" s="15">
        <f>VLOOKUP($F16,'[1]Produtos Liberados'!$B$1:$L$65536,9,0)</f>
        <v>18.7</v>
      </c>
      <c r="S16" s="15" t="s">
        <v>27</v>
      </c>
      <c r="T16" s="15">
        <f>VLOOKUP($F16,'[1]Produtos Liberados'!$B$1:$L$65536,10,0)</f>
        <v>21.35</v>
      </c>
      <c r="U16" s="15" t="s">
        <v>27</v>
      </c>
      <c r="V16" s="15">
        <f>VLOOKUP($F16,'[1]Produtos Liberados'!$B$1:$L$65536,11,0)</f>
        <v>18.59</v>
      </c>
      <c r="W16" s="15" t="s">
        <v>27</v>
      </c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</row>
    <row r="17" spans="1:226" ht="27.75" thickBot="1">
      <c r="A17" s="6" t="s">
        <v>54</v>
      </c>
      <c r="B17" s="6" t="s">
        <v>454</v>
      </c>
      <c r="C17" s="6" t="s">
        <v>456</v>
      </c>
      <c r="D17" s="7" t="s">
        <v>368</v>
      </c>
      <c r="E17" s="6" t="s">
        <v>119</v>
      </c>
      <c r="F17" s="7">
        <v>85221728</v>
      </c>
      <c r="G17" s="6" t="s">
        <v>437</v>
      </c>
      <c r="H17" s="6" t="s">
        <v>438</v>
      </c>
      <c r="I17" s="31">
        <v>7891106911733</v>
      </c>
      <c r="J17" s="15">
        <f>VLOOKUP($F17,'[1]Produtos Liberados'!$B$1:$I$65536,5,0)</f>
        <v>42.38</v>
      </c>
      <c r="K17" s="15" t="s">
        <v>27</v>
      </c>
      <c r="L17" s="15">
        <f>VLOOKUP($F17,'[1]Produtos Liberados'!$B$1:$I$65536,6,0)</f>
        <v>41.19</v>
      </c>
      <c r="M17" s="15" t="s">
        <v>27</v>
      </c>
      <c r="N17" s="15">
        <f>VLOOKUP($F17,'[1]Produtos Liberados'!$B$1:$I$65536,7,0)</f>
        <v>35.79</v>
      </c>
      <c r="O17" s="15" t="s">
        <v>27</v>
      </c>
      <c r="P17" s="15">
        <f>VLOOKUP($F17,'[1]Produtos Liberados'!$B$1:$I$65536,8,0)</f>
        <v>40.9</v>
      </c>
      <c r="Q17" s="15" t="s">
        <v>27</v>
      </c>
      <c r="R17" s="15">
        <f>VLOOKUP($F17,'[1]Produtos Liberados'!$B$1:$L$65536,9,0)</f>
        <v>35.57</v>
      </c>
      <c r="S17" s="15" t="s">
        <v>27</v>
      </c>
      <c r="T17" s="15">
        <f>VLOOKUP($F17,'[1]Produtos Liberados'!$B$1:$L$65536,10,0)</f>
        <v>40.619999999999997</v>
      </c>
      <c r="U17" s="15" t="s">
        <v>27</v>
      </c>
      <c r="V17" s="15">
        <f>VLOOKUP($F17,'[1]Produtos Liberados'!$B$1:$L$65536,11,0)</f>
        <v>35.36</v>
      </c>
      <c r="W17" s="15" t="s">
        <v>27</v>
      </c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</row>
    <row r="18" spans="1:226" ht="27.75" thickBot="1">
      <c r="A18" s="6" t="s">
        <v>54</v>
      </c>
      <c r="B18" s="6" t="s">
        <v>454</v>
      </c>
      <c r="C18" s="6" t="s">
        <v>457</v>
      </c>
      <c r="D18" s="7" t="s">
        <v>368</v>
      </c>
      <c r="E18" s="6" t="s">
        <v>119</v>
      </c>
      <c r="F18" s="7">
        <v>85289691</v>
      </c>
      <c r="G18" s="6" t="s">
        <v>437</v>
      </c>
      <c r="H18" s="6" t="s">
        <v>438</v>
      </c>
      <c r="I18" s="31">
        <v>7891106913089</v>
      </c>
      <c r="J18" s="15">
        <v>16.420000000000002</v>
      </c>
      <c r="K18" s="15" t="s">
        <v>27</v>
      </c>
      <c r="L18" s="15">
        <f>VLOOKUP($F18,'[1]Produtos Liberados'!$B$1:$I$65536,6,0)</f>
        <v>15.96</v>
      </c>
      <c r="M18" s="15" t="s">
        <v>27</v>
      </c>
      <c r="N18" s="15">
        <f>VLOOKUP($F18,'[1]Produtos Liberados'!$B$1:$I$65536,7,0)</f>
        <v>13.87</v>
      </c>
      <c r="O18" s="15" t="s">
        <v>27</v>
      </c>
      <c r="P18" s="15">
        <f>VLOOKUP($F18,'[1]Produtos Liberados'!$B$1:$I$65536,8,0)</f>
        <v>15.85</v>
      </c>
      <c r="Q18" s="15" t="s">
        <v>27</v>
      </c>
      <c r="R18" s="15">
        <f>VLOOKUP($F18,'[1]Produtos Liberados'!$B$1:$L$65536,9,0)</f>
        <v>22.74</v>
      </c>
      <c r="S18" s="15" t="s">
        <v>27</v>
      </c>
      <c r="T18" s="15">
        <f>VLOOKUP($F18,'[1]Produtos Liberados'!$B$1:$L$65536,10,0)</f>
        <v>15.38</v>
      </c>
      <c r="U18" s="15" t="s">
        <v>27</v>
      </c>
      <c r="V18" s="15">
        <f>VLOOKUP($F18,'[1]Produtos Liberados'!$B$1:$L$65536,11,0)</f>
        <v>13.7</v>
      </c>
      <c r="W18" s="15" t="s">
        <v>27</v>
      </c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</row>
    <row r="19" spans="1:226" ht="27.75" thickBot="1">
      <c r="A19" s="6" t="s">
        <v>458</v>
      </c>
      <c r="B19" s="6" t="s">
        <v>454</v>
      </c>
      <c r="C19" s="6" t="s">
        <v>459</v>
      </c>
      <c r="D19" s="7" t="s">
        <v>368</v>
      </c>
      <c r="E19" s="6" t="s">
        <v>119</v>
      </c>
      <c r="F19" s="7">
        <v>85698753</v>
      </c>
      <c r="G19" s="6" t="s">
        <v>437</v>
      </c>
      <c r="H19" s="6" t="s">
        <v>438</v>
      </c>
      <c r="I19" s="31">
        <v>7891106912716</v>
      </c>
      <c r="J19" s="15">
        <f>VLOOKUP($F19,'[1]Produtos Liberados'!$B$1:$I$65536,5,0)</f>
        <v>93.12</v>
      </c>
      <c r="K19" s="15" t="s">
        <v>27</v>
      </c>
      <c r="L19" s="15">
        <f>VLOOKUP($F19,'[1]Produtos Liberados'!$B$1:$I$65536,6,0)</f>
        <v>90.5</v>
      </c>
      <c r="M19" s="15" t="s">
        <v>27</v>
      </c>
      <c r="N19" s="15">
        <f>VLOOKUP($F19,'[1]Produtos Liberados'!$B$1:$I$65536,7,0)</f>
        <v>78.64</v>
      </c>
      <c r="O19" s="15" t="s">
        <v>27</v>
      </c>
      <c r="P19" s="15">
        <f>VLOOKUP($F19,'[1]Produtos Liberados'!$B$1:$I$65536,8,0)</f>
        <v>89.87</v>
      </c>
      <c r="Q19" s="15" t="s">
        <v>27</v>
      </c>
      <c r="R19" s="15">
        <f>VLOOKUP($F19,'[1]Produtos Liberados'!$B$1:$L$65536,9,0)</f>
        <v>78.16</v>
      </c>
      <c r="S19" s="15" t="s">
        <v>27</v>
      </c>
      <c r="T19" s="15">
        <f>VLOOKUP($F19,'[1]Produtos Liberados'!$B$1:$L$65536,10,0)</f>
        <v>89.24</v>
      </c>
      <c r="U19" s="15" t="s">
        <v>27</v>
      </c>
      <c r="V19" s="15">
        <f>VLOOKUP($F19,'[1]Produtos Liberados'!$B$1:$L$65536,11,0)</f>
        <v>77.69</v>
      </c>
      <c r="W19" s="15" t="s">
        <v>27</v>
      </c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</row>
    <row r="20" spans="1:226" ht="26.25" thickBot="1">
      <c r="A20" s="6" t="s">
        <v>54</v>
      </c>
      <c r="B20" s="6" t="s">
        <v>460</v>
      </c>
      <c r="C20" s="6" t="s">
        <v>461</v>
      </c>
      <c r="D20" s="7" t="s">
        <v>368</v>
      </c>
      <c r="E20" s="6" t="s">
        <v>119</v>
      </c>
      <c r="F20" s="7">
        <v>84028304</v>
      </c>
      <c r="G20" s="6" t="s">
        <v>437</v>
      </c>
      <c r="H20" s="6" t="s">
        <v>438</v>
      </c>
      <c r="I20" s="31">
        <v>7891106909624</v>
      </c>
      <c r="J20" s="15">
        <f>VLOOKUP($F20,'[1]Produtos Liberados'!$B$1:$I$65536,5,0)</f>
        <v>24.33</v>
      </c>
      <c r="K20" s="15" t="s">
        <v>27</v>
      </c>
      <c r="L20" s="15">
        <f>VLOOKUP($F20,'[1]Produtos Liberados'!$B$1:$I$65536,6,0)</f>
        <v>23.65</v>
      </c>
      <c r="M20" s="15" t="s">
        <v>27</v>
      </c>
      <c r="N20" s="15">
        <f>VLOOKUP($F20,'[1]Produtos Liberados'!$B$1:$I$65536,7,0)</f>
        <v>20.55</v>
      </c>
      <c r="O20" s="15" t="s">
        <v>27</v>
      </c>
      <c r="P20" s="15">
        <f>VLOOKUP($F20,'[1]Produtos Liberados'!$B$1:$I$65536,8,0)</f>
        <v>23.48</v>
      </c>
      <c r="Q20" s="15" t="s">
        <v>27</v>
      </c>
      <c r="R20" s="15">
        <f>VLOOKUP($F20,'[1]Produtos Liberados'!$B$1:$L$65536,9,0)</f>
        <v>20.43</v>
      </c>
      <c r="S20" s="15" t="s">
        <v>27</v>
      </c>
      <c r="T20" s="15">
        <f>VLOOKUP($F20,'[1]Produtos Liberados'!$B$1:$L$65536,10,0)</f>
        <v>23.32</v>
      </c>
      <c r="U20" s="15" t="s">
        <v>27</v>
      </c>
      <c r="V20" s="15">
        <f>VLOOKUP($F20,'[1]Produtos Liberados'!$B$1:$L$65536,11,0)</f>
        <v>20.3</v>
      </c>
      <c r="W20" s="15" t="s">
        <v>27</v>
      </c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</row>
    <row r="21" spans="1:226" ht="27.75" thickBot="1">
      <c r="A21" s="6" t="s">
        <v>54</v>
      </c>
      <c r="B21" s="6" t="s">
        <v>462</v>
      </c>
      <c r="C21" s="6" t="s">
        <v>461</v>
      </c>
      <c r="D21" s="7" t="s">
        <v>368</v>
      </c>
      <c r="E21" s="6" t="s">
        <v>119</v>
      </c>
      <c r="F21" s="7">
        <v>80404182</v>
      </c>
      <c r="G21" s="6" t="s">
        <v>437</v>
      </c>
      <c r="H21" s="6" t="s">
        <v>438</v>
      </c>
      <c r="I21" s="31">
        <v>7891106907293</v>
      </c>
      <c r="J21" s="15">
        <f>VLOOKUP($F21,'[1]Produtos Liberados'!$B$1:$I$65536,5,0)</f>
        <v>21.37</v>
      </c>
      <c r="K21" s="15" t="s">
        <v>27</v>
      </c>
      <c r="L21" s="15">
        <f>VLOOKUP($F21,'[1]Produtos Liberados'!$B$1:$I$65536,6,0)</f>
        <v>20.77</v>
      </c>
      <c r="M21" s="15" t="s">
        <v>27</v>
      </c>
      <c r="N21" s="15">
        <f>VLOOKUP($F21,'[1]Produtos Liberados'!$B$1:$I$65536,7,0)</f>
        <v>18.05</v>
      </c>
      <c r="O21" s="15" t="s">
        <v>27</v>
      </c>
      <c r="P21" s="15">
        <f>VLOOKUP($F21,'[1]Produtos Liberados'!$B$1:$I$65536,8,0)</f>
        <v>20.62</v>
      </c>
      <c r="Q21" s="15" t="s">
        <v>27</v>
      </c>
      <c r="R21" s="15">
        <f>VLOOKUP($F21,'[1]Produtos Liberados'!$B$1:$L$65536,9,0)</f>
        <v>17.93</v>
      </c>
      <c r="S21" s="15" t="s">
        <v>27</v>
      </c>
      <c r="T21" s="15">
        <f>VLOOKUP($F21,'[1]Produtos Liberados'!$B$1:$L$65536,10,0)</f>
        <v>20.48</v>
      </c>
      <c r="U21" s="15" t="s">
        <v>27</v>
      </c>
      <c r="V21" s="15">
        <f>VLOOKUP($F21,'[1]Produtos Liberados'!$B$1:$L$65536,11,0)</f>
        <v>17.79</v>
      </c>
      <c r="W21" s="15" t="s">
        <v>27</v>
      </c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</row>
    <row r="22" spans="1:226" ht="27.75" thickBot="1">
      <c r="A22" s="6" t="s">
        <v>54</v>
      </c>
      <c r="B22" s="6" t="s">
        <v>463</v>
      </c>
      <c r="C22" s="6" t="s">
        <v>464</v>
      </c>
      <c r="D22" s="7" t="s">
        <v>368</v>
      </c>
      <c r="E22" s="6" t="s">
        <v>119</v>
      </c>
      <c r="F22" s="7">
        <v>85664883</v>
      </c>
      <c r="G22" s="6" t="s">
        <v>437</v>
      </c>
      <c r="H22" s="6" t="s">
        <v>368</v>
      </c>
      <c r="I22" s="31">
        <v>7891106912273</v>
      </c>
      <c r="J22" s="15">
        <f>VLOOKUP($F22,'[1]Produtos Liberados'!$B$1:$I$65536,5,0)</f>
        <v>29.7</v>
      </c>
      <c r="K22" s="15" t="s">
        <v>27</v>
      </c>
      <c r="L22" s="15">
        <f>VLOOKUP($F22,'[1]Produtos Liberados'!$B$1:$I$65536,6,0)</f>
        <v>28.89</v>
      </c>
      <c r="M22" s="15" t="s">
        <v>27</v>
      </c>
      <c r="N22" s="15">
        <f>VLOOKUP($F22,'[1]Produtos Liberados'!$B$1:$I$65536,7,0)</f>
        <v>25.98</v>
      </c>
      <c r="O22" s="15" t="s">
        <v>27</v>
      </c>
      <c r="P22" s="15">
        <f>VLOOKUP($F22,'[1]Produtos Liberados'!$B$1:$I$65536,8,0)</f>
        <v>28.7</v>
      </c>
      <c r="Q22" s="15" t="s">
        <v>27</v>
      </c>
      <c r="R22" s="15">
        <f>VLOOKUP($F22,'[1]Produtos Liberados'!$B$1:$L$65536,9,0)</f>
        <v>25.83</v>
      </c>
      <c r="S22" s="15" t="s">
        <v>27</v>
      </c>
      <c r="T22" s="15">
        <f>VLOOKUP($F22,'[1]Produtos Liberados'!$B$1:$L$65536,10,0)</f>
        <v>28.5</v>
      </c>
      <c r="U22" s="15" t="s">
        <v>27</v>
      </c>
      <c r="V22" s="15">
        <f>VLOOKUP($F22,'[1]Produtos Liberados'!$B$1:$L$65536,11,0)</f>
        <v>25.67</v>
      </c>
      <c r="W22" s="15" t="s">
        <v>27</v>
      </c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</row>
    <row r="23" spans="1:226" ht="26.25" thickBot="1">
      <c r="A23" s="6" t="s">
        <v>54</v>
      </c>
      <c r="B23" s="6" t="s">
        <v>465</v>
      </c>
      <c r="C23" s="6" t="s">
        <v>466</v>
      </c>
      <c r="D23" s="7" t="s">
        <v>300</v>
      </c>
      <c r="E23" s="6" t="s">
        <v>119</v>
      </c>
      <c r="F23" s="7">
        <v>80749147</v>
      </c>
      <c r="G23" s="6" t="s">
        <v>346</v>
      </c>
      <c r="H23" s="6" t="s">
        <v>467</v>
      </c>
      <c r="I23" s="31">
        <v>7891106908535</v>
      </c>
      <c r="J23" s="15">
        <f>VLOOKUP($F23,'[1]Produtos Liberados'!$B$1:$I$65536,5,0)</f>
        <v>12.44</v>
      </c>
      <c r="K23" s="15" t="s">
        <v>27</v>
      </c>
      <c r="L23" s="15">
        <f>VLOOKUP($F23,'[1]Produtos Liberados'!$B$1:$I$65536,6,0)</f>
        <v>12.09</v>
      </c>
      <c r="M23" s="15" t="s">
        <v>27</v>
      </c>
      <c r="N23" s="15">
        <f>VLOOKUP($F23,'[1]Produtos Liberados'!$B$1:$I$65536,7,0)</f>
        <v>10.51</v>
      </c>
      <c r="O23" s="15" t="s">
        <v>27</v>
      </c>
      <c r="P23" s="15">
        <f>VLOOKUP($F23,'[1]Produtos Liberados'!$B$1:$I$65536,8,0)</f>
        <v>12.01</v>
      </c>
      <c r="Q23" s="15" t="s">
        <v>27</v>
      </c>
      <c r="R23" s="15">
        <f>VLOOKUP($F23,'[1]Produtos Liberados'!$B$1:$L$65536,9,0)</f>
        <v>10.44</v>
      </c>
      <c r="S23" s="15" t="s">
        <v>27</v>
      </c>
      <c r="T23" s="15">
        <f>VLOOKUP($F23,'[1]Produtos Liberados'!$B$1:$L$65536,10,0)</f>
        <v>11.92</v>
      </c>
      <c r="U23" s="15" t="s">
        <v>27</v>
      </c>
      <c r="V23" s="15">
        <f>VLOOKUP($F23,'[1]Produtos Liberados'!$B$1:$L$65536,11,0)</f>
        <v>10.38</v>
      </c>
      <c r="W23" s="15" t="s">
        <v>27</v>
      </c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</row>
    <row r="24" spans="1:226" ht="26.25" thickBot="1">
      <c r="A24" s="6" t="s">
        <v>54</v>
      </c>
      <c r="B24" s="6" t="s">
        <v>465</v>
      </c>
      <c r="C24" s="6" t="s">
        <v>468</v>
      </c>
      <c r="D24" s="7" t="s">
        <v>300</v>
      </c>
      <c r="E24" s="6" t="s">
        <v>119</v>
      </c>
      <c r="F24" s="7">
        <v>83983698</v>
      </c>
      <c r="G24" s="6" t="s">
        <v>346</v>
      </c>
      <c r="H24" s="6" t="s">
        <v>467</v>
      </c>
      <c r="I24" s="31">
        <v>4008500018064</v>
      </c>
      <c r="J24" s="15">
        <f>VLOOKUP($F24,'[1]Produtos Liberados'!$B$1:$I$65536,5,0)</f>
        <v>12.44</v>
      </c>
      <c r="K24" s="15" t="s">
        <v>27</v>
      </c>
      <c r="L24" s="15">
        <f>VLOOKUP($F24,'[1]Produtos Liberados'!$B$1:$I$65536,6,0)</f>
        <v>12.09</v>
      </c>
      <c r="M24" s="15" t="s">
        <v>27</v>
      </c>
      <c r="N24" s="15">
        <f>VLOOKUP($F24,'[1]Produtos Liberados'!$B$1:$I$65536,7,0)</f>
        <v>10.51</v>
      </c>
      <c r="O24" s="15" t="s">
        <v>27</v>
      </c>
      <c r="P24" s="15">
        <f>VLOOKUP($F24,'[1]Produtos Liberados'!$B$1:$I$65536,8,0)</f>
        <v>12.01</v>
      </c>
      <c r="Q24" s="15" t="s">
        <v>27</v>
      </c>
      <c r="R24" s="15">
        <f>VLOOKUP($F24,'[1]Produtos Liberados'!$B$1:$L$65536,9,0)</f>
        <v>10.44</v>
      </c>
      <c r="S24" s="15" t="s">
        <v>27</v>
      </c>
      <c r="T24" s="15">
        <f>VLOOKUP($F24,'[1]Produtos Liberados'!$B$1:$L$65536,10,0)</f>
        <v>11.92</v>
      </c>
      <c r="U24" s="15" t="s">
        <v>27</v>
      </c>
      <c r="V24" s="15">
        <f>VLOOKUP($F24,'[1]Produtos Liberados'!$B$1:$L$65536,11,0)</f>
        <v>10.38</v>
      </c>
      <c r="W24" s="15" t="s">
        <v>27</v>
      </c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</row>
    <row r="25" spans="1:226" ht="26.25" thickBot="1">
      <c r="A25" s="6" t="s">
        <v>54</v>
      </c>
      <c r="B25" s="6" t="s">
        <v>465</v>
      </c>
      <c r="C25" s="6" t="s">
        <v>469</v>
      </c>
      <c r="D25" s="7" t="s">
        <v>300</v>
      </c>
      <c r="E25" s="6" t="s">
        <v>119</v>
      </c>
      <c r="F25" s="7">
        <v>84226017</v>
      </c>
      <c r="G25" s="6" t="s">
        <v>346</v>
      </c>
      <c r="H25" s="6" t="s">
        <v>467</v>
      </c>
      <c r="I25" s="31">
        <v>4008500018118</v>
      </c>
      <c r="J25" s="15">
        <f>VLOOKUP($F25,'[1]Produtos Liberados'!$B$1:$I$65536,5,0)</f>
        <v>12.44</v>
      </c>
      <c r="K25" s="15" t="s">
        <v>27</v>
      </c>
      <c r="L25" s="15">
        <f>VLOOKUP($F25,'[1]Produtos Liberados'!$B$1:$I$65536,6,0)</f>
        <v>12.09</v>
      </c>
      <c r="M25" s="15" t="s">
        <v>27</v>
      </c>
      <c r="N25" s="15">
        <f>VLOOKUP($F25,'[1]Produtos Liberados'!$B$1:$I$65536,7,0)</f>
        <v>10.51</v>
      </c>
      <c r="O25" s="15" t="s">
        <v>27</v>
      </c>
      <c r="P25" s="15">
        <f>VLOOKUP($F25,'[1]Produtos Liberados'!$B$1:$I$65536,8,0)</f>
        <v>12.01</v>
      </c>
      <c r="Q25" s="15" t="s">
        <v>27</v>
      </c>
      <c r="R25" s="15">
        <f>VLOOKUP($F25,'[1]Produtos Liberados'!$B$1:$L$65536,9,0)</f>
        <v>10.44</v>
      </c>
      <c r="S25" s="15" t="s">
        <v>27</v>
      </c>
      <c r="T25" s="15">
        <f>VLOOKUP($F25,'[1]Produtos Liberados'!$B$1:$L$65536,10,0)</f>
        <v>11.92</v>
      </c>
      <c r="U25" s="15" t="s">
        <v>27</v>
      </c>
      <c r="V25" s="15">
        <f>VLOOKUP($F25,'[1]Produtos Liberados'!$B$1:$L$65536,11,0)</f>
        <v>10.38</v>
      </c>
      <c r="W25" s="15" t="s">
        <v>27</v>
      </c>
    </row>
    <row r="26" spans="1:226" ht="15" thickBot="1">
      <c r="A26" s="6" t="s">
        <v>54</v>
      </c>
      <c r="B26" s="6" t="s">
        <v>465</v>
      </c>
      <c r="C26" s="6" t="s">
        <v>470</v>
      </c>
      <c r="D26" s="7" t="s">
        <v>300</v>
      </c>
      <c r="E26" s="6" t="s">
        <v>119</v>
      </c>
      <c r="F26" s="7">
        <v>85617249</v>
      </c>
      <c r="G26" s="6" t="s">
        <v>346</v>
      </c>
      <c r="H26" s="6" t="s">
        <v>467</v>
      </c>
      <c r="I26" s="31">
        <v>7891106912020</v>
      </c>
      <c r="J26" s="15">
        <f>VLOOKUP($F26,'[1]Produtos Liberados'!$B$1:$I$65536,5,0)</f>
        <v>24.88</v>
      </c>
      <c r="K26" s="15" t="s">
        <v>27</v>
      </c>
      <c r="L26" s="15">
        <f>VLOOKUP($F26,'[1]Produtos Liberados'!$B$1:$I$65536,6,0)</f>
        <v>24.18</v>
      </c>
      <c r="M26" s="15" t="s">
        <v>27</v>
      </c>
      <c r="N26" s="15">
        <f>VLOOKUP($F26,'[1]Produtos Liberados'!$B$1:$I$65536,7,0)</f>
        <v>21.01</v>
      </c>
      <c r="O26" s="15" t="s">
        <v>27</v>
      </c>
      <c r="P26" s="15">
        <f>VLOOKUP($F26,'[1]Produtos Liberados'!$B$1:$I$65536,8,0)</f>
        <v>24.01</v>
      </c>
      <c r="Q26" s="15" t="s">
        <v>27</v>
      </c>
      <c r="R26" s="15">
        <f>VLOOKUP($F26,'[1]Produtos Liberados'!$B$1:$L$65536,9,0)</f>
        <v>20.88</v>
      </c>
      <c r="S26" s="15" t="s">
        <v>27</v>
      </c>
      <c r="T26" s="15">
        <f>VLOOKUP($F26,'[1]Produtos Liberados'!$B$1:$L$65536,10,0)</f>
        <v>23.84</v>
      </c>
      <c r="U26" s="15" t="s">
        <v>27</v>
      </c>
      <c r="V26" s="15">
        <f>VLOOKUP($F26,'[1]Produtos Liberados'!$B$1:$L$65536,11,0)</f>
        <v>20.76</v>
      </c>
      <c r="W26" s="15" t="s">
        <v>27</v>
      </c>
    </row>
    <row r="27" spans="1:226" ht="15" thickBot="1">
      <c r="A27" s="6" t="s">
        <v>54</v>
      </c>
      <c r="B27" s="6" t="s">
        <v>465</v>
      </c>
      <c r="C27" s="6" t="s">
        <v>471</v>
      </c>
      <c r="D27" s="7" t="s">
        <v>300</v>
      </c>
      <c r="E27" s="6" t="s">
        <v>119</v>
      </c>
      <c r="F27" s="7">
        <v>84513555</v>
      </c>
      <c r="G27" s="6" t="s">
        <v>346</v>
      </c>
      <c r="H27" s="6" t="s">
        <v>467</v>
      </c>
      <c r="I27" s="31">
        <v>7891106911504</v>
      </c>
      <c r="J27" s="15">
        <f>VLOOKUP($F27,'[1]Produtos Liberados'!$B$1:$I$65536,5,0)</f>
        <v>19.670000000000002</v>
      </c>
      <c r="K27" s="15" t="s">
        <v>27</v>
      </c>
      <c r="L27" s="15">
        <f>VLOOKUP($F27,'[1]Produtos Liberados'!$B$1:$I$65536,6,0)</f>
        <v>19.12</v>
      </c>
      <c r="M27" s="15" t="s">
        <v>27</v>
      </c>
      <c r="N27" s="15">
        <f>VLOOKUP($F27,'[1]Produtos Liberados'!$B$1:$I$65536,7,0)</f>
        <v>16.61</v>
      </c>
      <c r="O27" s="15" t="s">
        <v>27</v>
      </c>
      <c r="P27" s="15">
        <f>VLOOKUP($F27,'[1]Produtos Liberados'!$B$1:$I$65536,8,0)</f>
        <v>18.989999999999998</v>
      </c>
      <c r="Q27" s="15" t="s">
        <v>27</v>
      </c>
      <c r="R27" s="15">
        <f>VLOOKUP($F27,'[1]Produtos Liberados'!$B$1:$L$65536,9,0)</f>
        <v>16.510000000000002</v>
      </c>
      <c r="S27" s="15" t="s">
        <v>27</v>
      </c>
      <c r="T27" s="15">
        <f>VLOOKUP($F27,'[1]Produtos Liberados'!$B$1:$L$65536,10,0)</f>
        <v>18.850000000000001</v>
      </c>
      <c r="U27" s="15" t="s">
        <v>27</v>
      </c>
      <c r="V27" s="15">
        <f>VLOOKUP($F27,'[1]Produtos Liberados'!$B$1:$L$65536,11,0)</f>
        <v>16.41</v>
      </c>
      <c r="W27" s="15" t="s">
        <v>27</v>
      </c>
    </row>
    <row r="28" spans="1:226" ht="15" thickBot="1">
      <c r="A28" s="6" t="s">
        <v>458</v>
      </c>
      <c r="B28" s="6" t="s">
        <v>472</v>
      </c>
      <c r="C28" s="6" t="s">
        <v>473</v>
      </c>
      <c r="D28" s="7" t="s">
        <v>300</v>
      </c>
      <c r="E28" s="6" t="s">
        <v>119</v>
      </c>
      <c r="F28" s="7">
        <v>86164116</v>
      </c>
      <c r="G28" s="6" t="s">
        <v>346</v>
      </c>
      <c r="H28" s="6" t="s">
        <v>467</v>
      </c>
      <c r="I28" s="31">
        <v>7891106912921</v>
      </c>
      <c r="J28" s="15">
        <f>VLOOKUP($F28,'[1]Produtos Liberados'!$B$1:$I$65536,5,0)</f>
        <v>18.66</v>
      </c>
      <c r="K28" s="15" t="s">
        <v>27</v>
      </c>
      <c r="L28" s="15">
        <f>VLOOKUP($F28,'[1]Produtos Liberados'!$B$1:$I$65536,6,0)</f>
        <v>18.14</v>
      </c>
      <c r="M28" s="15" t="s">
        <v>27</v>
      </c>
      <c r="N28" s="15">
        <f>VLOOKUP($F28,'[1]Produtos Liberados'!$B$1:$I$65536,7,0)</f>
        <v>15.77</v>
      </c>
      <c r="O28" s="15" t="s">
        <v>27</v>
      </c>
      <c r="P28" s="15">
        <f>VLOOKUP($F28,'[1]Produtos Liberados'!$B$1:$I$65536,8,0)</f>
        <v>18.02</v>
      </c>
      <c r="Q28" s="15" t="s">
        <v>27</v>
      </c>
      <c r="R28" s="15">
        <f>VLOOKUP($F28,'[1]Produtos Liberados'!$B$1:$L$65536,9,0)</f>
        <v>15.66</v>
      </c>
      <c r="S28" s="15" t="s">
        <v>27</v>
      </c>
      <c r="T28" s="15">
        <f>VLOOKUP($F28,'[1]Produtos Liberados'!$B$1:$L$65536,10,0)</f>
        <v>17.88</v>
      </c>
      <c r="U28" s="15" t="s">
        <v>27</v>
      </c>
      <c r="V28" s="15">
        <f>VLOOKUP($F28,'[1]Produtos Liberados'!$B$1:$L$65536,11,0)</f>
        <v>15.57</v>
      </c>
      <c r="W28" s="15" t="s">
        <v>27</v>
      </c>
    </row>
    <row r="29" spans="1:226" ht="15" thickBot="1">
      <c r="A29" s="6" t="s">
        <v>54</v>
      </c>
      <c r="B29" s="6" t="s">
        <v>474</v>
      </c>
      <c r="C29" s="6" t="s">
        <v>475</v>
      </c>
      <c r="D29" s="7" t="s">
        <v>300</v>
      </c>
      <c r="E29" s="6" t="s">
        <v>119</v>
      </c>
      <c r="F29" s="7">
        <v>85471570</v>
      </c>
      <c r="G29" s="6" t="s">
        <v>346</v>
      </c>
      <c r="H29" s="6" t="s">
        <v>467</v>
      </c>
      <c r="I29" s="31">
        <v>7891106911887</v>
      </c>
      <c r="J29" s="15">
        <f>VLOOKUP($F29,'[1]Produtos Liberados'!$B$1:$I$65536,5,0)</f>
        <v>26.24</v>
      </c>
      <c r="K29" s="15" t="s">
        <v>27</v>
      </c>
      <c r="L29" s="15">
        <f>VLOOKUP($F29,'[1]Produtos Liberados'!$B$1:$I$65536,6,0)</f>
        <v>25.5</v>
      </c>
      <c r="M29" s="15" t="s">
        <v>27</v>
      </c>
      <c r="N29" s="15">
        <f>VLOOKUP($F29,'[1]Produtos Liberados'!$B$1:$I$65536,7,0)</f>
        <v>22.16</v>
      </c>
      <c r="O29" s="15" t="s">
        <v>27</v>
      </c>
      <c r="P29" s="15">
        <f>VLOOKUP($F29,'[1]Produtos Liberados'!$B$1:$I$65536,8,0)</f>
        <v>25.32</v>
      </c>
      <c r="Q29" s="15" t="s">
        <v>27</v>
      </c>
      <c r="R29" s="15">
        <f>VLOOKUP($F29,'[1]Produtos Liberados'!$B$1:$L$65536,9,0)</f>
        <v>22.02</v>
      </c>
      <c r="S29" s="15" t="s">
        <v>27</v>
      </c>
      <c r="T29" s="15">
        <f>VLOOKUP($F29,'[1]Produtos Liberados'!$B$1:$L$65536,10,0)</f>
        <v>25.15</v>
      </c>
      <c r="U29" s="15" t="s">
        <v>27</v>
      </c>
      <c r="V29" s="15">
        <f>VLOOKUP($F29,'[1]Produtos Liberados'!$B$1:$L$65536,11,0)</f>
        <v>21.89</v>
      </c>
      <c r="W29" s="15" t="s">
        <v>27</v>
      </c>
    </row>
    <row r="30" spans="1:226" ht="15" thickBot="1">
      <c r="A30" s="6" t="s">
        <v>54</v>
      </c>
      <c r="B30" s="6" t="s">
        <v>476</v>
      </c>
      <c r="C30" s="6" t="s">
        <v>477</v>
      </c>
      <c r="D30" s="7" t="s">
        <v>478</v>
      </c>
      <c r="E30" s="6" t="s">
        <v>119</v>
      </c>
      <c r="F30" s="7">
        <v>80107862</v>
      </c>
      <c r="G30" s="6" t="s">
        <v>479</v>
      </c>
      <c r="H30" s="6" t="s">
        <v>467</v>
      </c>
      <c r="I30" s="31">
        <v>7891106906821</v>
      </c>
      <c r="J30" s="15">
        <f>VLOOKUP($F30,'[1]Produtos Liberados'!$B$1:$I$65536,5,0)</f>
        <v>36.979999999999997</v>
      </c>
      <c r="K30" s="15" t="s">
        <v>27</v>
      </c>
      <c r="L30" s="15">
        <f>VLOOKUP($F30,'[1]Produtos Liberados'!$B$1:$I$65536,6,0)</f>
        <v>35.94</v>
      </c>
      <c r="M30" s="15" t="s">
        <v>27</v>
      </c>
      <c r="N30" s="15">
        <f>VLOOKUP($F30,'[1]Produtos Liberados'!$B$1:$I$65536,7,0)</f>
        <v>31.23</v>
      </c>
      <c r="O30" s="15" t="s">
        <v>27</v>
      </c>
      <c r="P30" s="15">
        <f>VLOOKUP($F30,'[1]Produtos Liberados'!$B$1:$I$65536,8,0)</f>
        <v>35.69</v>
      </c>
      <c r="Q30" s="15" t="s">
        <v>27</v>
      </c>
      <c r="R30" s="15">
        <f>VLOOKUP($F30,'[1]Produtos Liberados'!$B$1:$L$65536,9,0)</f>
        <v>31.04</v>
      </c>
      <c r="S30" s="15" t="s">
        <v>27</v>
      </c>
      <c r="T30" s="15">
        <f>VLOOKUP($F30,'[1]Produtos Liberados'!$B$1:$L$65536,10,0)</f>
        <v>35.44</v>
      </c>
      <c r="U30" s="15" t="s">
        <v>27</v>
      </c>
      <c r="V30" s="15">
        <f>VLOOKUP($F30,'[1]Produtos Liberados'!$B$1:$L$65536,11,0)</f>
        <v>30.85</v>
      </c>
      <c r="W30" s="15" t="s">
        <v>27</v>
      </c>
    </row>
    <row r="31" spans="1:226" ht="15" thickBot="1">
      <c r="A31" s="6" t="s">
        <v>54</v>
      </c>
      <c r="B31" s="6" t="s">
        <v>476</v>
      </c>
      <c r="C31" s="6" t="s">
        <v>480</v>
      </c>
      <c r="D31" s="7" t="s">
        <v>478</v>
      </c>
      <c r="E31" s="6" t="s">
        <v>119</v>
      </c>
      <c r="F31" s="7">
        <v>80107072</v>
      </c>
      <c r="G31" s="6" t="s">
        <v>479</v>
      </c>
      <c r="H31" s="6" t="s">
        <v>467</v>
      </c>
      <c r="I31" s="31">
        <v>7891106906715</v>
      </c>
      <c r="J31" s="15">
        <f>VLOOKUP($F31,'[1]Produtos Liberados'!$B$1:$I$65536,5,0)</f>
        <v>52.89</v>
      </c>
      <c r="K31" s="15" t="s">
        <v>27</v>
      </c>
      <c r="L31" s="15">
        <f>VLOOKUP($F31,'[1]Produtos Liberados'!$B$1:$I$65536,6,0)</f>
        <v>51.4</v>
      </c>
      <c r="M31" s="15" t="s">
        <v>27</v>
      </c>
      <c r="N31" s="15">
        <f>VLOOKUP($F31,'[1]Produtos Liberados'!$B$1:$I$65536,7,0)</f>
        <v>44.66</v>
      </c>
      <c r="O31" s="15" t="s">
        <v>27</v>
      </c>
      <c r="P31" s="15">
        <f>VLOOKUP($F31,'[1]Produtos Liberados'!$B$1:$I$65536,8,0)</f>
        <v>51.04</v>
      </c>
      <c r="Q31" s="15" t="s">
        <v>27</v>
      </c>
      <c r="R31" s="15">
        <f>VLOOKUP($F31,'[1]Produtos Liberados'!$B$1:$L$65536,9,0)</f>
        <v>44.39</v>
      </c>
      <c r="S31" s="15" t="s">
        <v>27</v>
      </c>
      <c r="T31" s="15">
        <f>VLOOKUP($F31,'[1]Produtos Liberados'!$B$1:$L$65536,10,0)</f>
        <v>50.69</v>
      </c>
      <c r="U31" s="15" t="s">
        <v>27</v>
      </c>
      <c r="V31" s="15">
        <f>VLOOKUP($F31,'[1]Produtos Liberados'!$B$1:$L$65536,11,0)</f>
        <v>44.12</v>
      </c>
      <c r="W31" s="15" t="s">
        <v>27</v>
      </c>
    </row>
    <row r="32" spans="1:226" ht="15" thickBot="1">
      <c r="A32" s="39" t="s">
        <v>54</v>
      </c>
      <c r="B32" s="6" t="s">
        <v>476</v>
      </c>
      <c r="C32" s="6" t="s">
        <v>481</v>
      </c>
      <c r="D32" s="7" t="s">
        <v>478</v>
      </c>
      <c r="E32" s="6" t="s">
        <v>119</v>
      </c>
      <c r="F32" s="7">
        <v>80107080</v>
      </c>
      <c r="G32" s="6" t="s">
        <v>479</v>
      </c>
      <c r="H32" s="6" t="s">
        <v>467</v>
      </c>
      <c r="I32" s="31">
        <v>7891106906722</v>
      </c>
      <c r="J32" s="15">
        <f>VLOOKUP($F32,'[1]Produtos Liberados'!$B$1:$I$65536,5,0)</f>
        <v>94.04</v>
      </c>
      <c r="K32" s="40" t="s">
        <v>27</v>
      </c>
      <c r="L32" s="15">
        <f>VLOOKUP($F32,'[1]Produtos Liberados'!$B$1:$I$65536,6,0)</f>
        <v>91.39</v>
      </c>
      <c r="M32" s="40" t="s">
        <v>27</v>
      </c>
      <c r="N32" s="15">
        <f>VLOOKUP($F32,'[1]Produtos Liberados'!$B$1:$I$65536,7,0)</f>
        <v>79.41</v>
      </c>
      <c r="O32" s="40" t="s">
        <v>27</v>
      </c>
      <c r="P32" s="15">
        <f>VLOOKUP($F32,'[1]Produtos Liberados'!$B$1:$I$65536,8,0)</f>
        <v>90.75</v>
      </c>
      <c r="Q32" s="40" t="s">
        <v>27</v>
      </c>
      <c r="R32" s="15">
        <f>VLOOKUP($F32,'[1]Produtos Liberados'!$B$1:$L$65536,9,0)</f>
        <v>78.930000000000007</v>
      </c>
      <c r="S32" s="40" t="s">
        <v>27</v>
      </c>
      <c r="T32" s="15">
        <f>VLOOKUP($F32,'[1]Produtos Liberados'!$B$1:$L$65536,10,0)</f>
        <v>90.12</v>
      </c>
      <c r="U32" s="40" t="s">
        <v>27</v>
      </c>
      <c r="V32" s="15">
        <f>VLOOKUP($F32,'[1]Produtos Liberados'!$B$1:$L$65536,11,0)</f>
        <v>78.45</v>
      </c>
      <c r="W32" s="40" t="s">
        <v>27</v>
      </c>
    </row>
  </sheetData>
  <mergeCells count="7">
    <mergeCell ref="V3:W3"/>
    <mergeCell ref="J3:K3"/>
    <mergeCell ref="L3:M3"/>
    <mergeCell ref="N3:O3"/>
    <mergeCell ref="P3:Q3"/>
    <mergeCell ref="R3:S3"/>
    <mergeCell ref="T3:U3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workbookViewId="0"/>
  </sheetViews>
  <sheetFormatPr defaultRowHeight="14.25"/>
  <cols>
    <col min="2" max="2" width="19.875" customWidth="1"/>
    <col min="3" max="3" width="22.5" customWidth="1"/>
    <col min="4" max="4" width="18" style="32" customWidth="1"/>
    <col min="5" max="5" width="9" style="32"/>
    <col min="6" max="6" width="17" style="32" customWidth="1"/>
    <col min="7" max="7" width="15.25" style="33" bestFit="1" customWidth="1"/>
    <col min="9" max="9" width="11.25" style="32" customWidth="1"/>
    <col min="258" max="258" width="19.875" customWidth="1"/>
    <col min="259" max="259" width="22.5" customWidth="1"/>
    <col min="260" max="260" width="18" customWidth="1"/>
    <col min="262" max="262" width="17" customWidth="1"/>
    <col min="263" max="263" width="14.375" bestFit="1" customWidth="1"/>
    <col min="265" max="265" width="11.25" customWidth="1"/>
    <col min="514" max="514" width="19.875" customWidth="1"/>
    <col min="515" max="515" width="22.5" customWidth="1"/>
    <col min="516" max="516" width="18" customWidth="1"/>
    <col min="518" max="518" width="17" customWidth="1"/>
    <col min="519" max="519" width="14.375" bestFit="1" customWidth="1"/>
    <col min="521" max="521" width="11.25" customWidth="1"/>
    <col min="770" max="770" width="19.875" customWidth="1"/>
    <col min="771" max="771" width="22.5" customWidth="1"/>
    <col min="772" max="772" width="18" customWidth="1"/>
    <col min="774" max="774" width="17" customWidth="1"/>
    <col min="775" max="775" width="14.375" bestFit="1" customWidth="1"/>
    <col min="777" max="777" width="11.25" customWidth="1"/>
    <col min="1026" max="1026" width="19.875" customWidth="1"/>
    <col min="1027" max="1027" width="22.5" customWidth="1"/>
    <col min="1028" max="1028" width="18" customWidth="1"/>
    <col min="1030" max="1030" width="17" customWidth="1"/>
    <col min="1031" max="1031" width="14.375" bestFit="1" customWidth="1"/>
    <col min="1033" max="1033" width="11.25" customWidth="1"/>
    <col min="1282" max="1282" width="19.875" customWidth="1"/>
    <col min="1283" max="1283" width="22.5" customWidth="1"/>
    <col min="1284" max="1284" width="18" customWidth="1"/>
    <col min="1286" max="1286" width="17" customWidth="1"/>
    <col min="1287" max="1287" width="14.375" bestFit="1" customWidth="1"/>
    <col min="1289" max="1289" width="11.25" customWidth="1"/>
    <col min="1538" max="1538" width="19.875" customWidth="1"/>
    <col min="1539" max="1539" width="22.5" customWidth="1"/>
    <col min="1540" max="1540" width="18" customWidth="1"/>
    <col min="1542" max="1542" width="17" customWidth="1"/>
    <col min="1543" max="1543" width="14.375" bestFit="1" customWidth="1"/>
    <col min="1545" max="1545" width="11.25" customWidth="1"/>
    <col min="1794" max="1794" width="19.875" customWidth="1"/>
    <col min="1795" max="1795" width="22.5" customWidth="1"/>
    <col min="1796" max="1796" width="18" customWidth="1"/>
    <col min="1798" max="1798" width="17" customWidth="1"/>
    <col min="1799" max="1799" width="14.375" bestFit="1" customWidth="1"/>
    <col min="1801" max="1801" width="11.25" customWidth="1"/>
    <col min="2050" max="2050" width="19.875" customWidth="1"/>
    <col min="2051" max="2051" width="22.5" customWidth="1"/>
    <col min="2052" max="2052" width="18" customWidth="1"/>
    <col min="2054" max="2054" width="17" customWidth="1"/>
    <col min="2055" max="2055" width="14.375" bestFit="1" customWidth="1"/>
    <col min="2057" max="2057" width="11.25" customWidth="1"/>
    <col min="2306" max="2306" width="19.875" customWidth="1"/>
    <col min="2307" max="2307" width="22.5" customWidth="1"/>
    <col min="2308" max="2308" width="18" customWidth="1"/>
    <col min="2310" max="2310" width="17" customWidth="1"/>
    <col min="2311" max="2311" width="14.375" bestFit="1" customWidth="1"/>
    <col min="2313" max="2313" width="11.25" customWidth="1"/>
    <col min="2562" max="2562" width="19.875" customWidth="1"/>
    <col min="2563" max="2563" width="22.5" customWidth="1"/>
    <col min="2564" max="2564" width="18" customWidth="1"/>
    <col min="2566" max="2566" width="17" customWidth="1"/>
    <col min="2567" max="2567" width="14.375" bestFit="1" customWidth="1"/>
    <col min="2569" max="2569" width="11.25" customWidth="1"/>
    <col min="2818" max="2818" width="19.875" customWidth="1"/>
    <col min="2819" max="2819" width="22.5" customWidth="1"/>
    <col min="2820" max="2820" width="18" customWidth="1"/>
    <col min="2822" max="2822" width="17" customWidth="1"/>
    <col min="2823" max="2823" width="14.375" bestFit="1" customWidth="1"/>
    <col min="2825" max="2825" width="11.25" customWidth="1"/>
    <col min="3074" max="3074" width="19.875" customWidth="1"/>
    <col min="3075" max="3075" width="22.5" customWidth="1"/>
    <col min="3076" max="3076" width="18" customWidth="1"/>
    <col min="3078" max="3078" width="17" customWidth="1"/>
    <col min="3079" max="3079" width="14.375" bestFit="1" customWidth="1"/>
    <col min="3081" max="3081" width="11.25" customWidth="1"/>
    <col min="3330" max="3330" width="19.875" customWidth="1"/>
    <col min="3331" max="3331" width="22.5" customWidth="1"/>
    <col min="3332" max="3332" width="18" customWidth="1"/>
    <col min="3334" max="3334" width="17" customWidth="1"/>
    <col min="3335" max="3335" width="14.375" bestFit="1" customWidth="1"/>
    <col min="3337" max="3337" width="11.25" customWidth="1"/>
    <col min="3586" max="3586" width="19.875" customWidth="1"/>
    <col min="3587" max="3587" width="22.5" customWidth="1"/>
    <col min="3588" max="3588" width="18" customWidth="1"/>
    <col min="3590" max="3590" width="17" customWidth="1"/>
    <col min="3591" max="3591" width="14.375" bestFit="1" customWidth="1"/>
    <col min="3593" max="3593" width="11.25" customWidth="1"/>
    <col min="3842" max="3842" width="19.875" customWidth="1"/>
    <col min="3843" max="3843" width="22.5" customWidth="1"/>
    <col min="3844" max="3844" width="18" customWidth="1"/>
    <col min="3846" max="3846" width="17" customWidth="1"/>
    <col min="3847" max="3847" width="14.375" bestFit="1" customWidth="1"/>
    <col min="3849" max="3849" width="11.25" customWidth="1"/>
    <col min="4098" max="4098" width="19.875" customWidth="1"/>
    <col min="4099" max="4099" width="22.5" customWidth="1"/>
    <col min="4100" max="4100" width="18" customWidth="1"/>
    <col min="4102" max="4102" width="17" customWidth="1"/>
    <col min="4103" max="4103" width="14.375" bestFit="1" customWidth="1"/>
    <col min="4105" max="4105" width="11.25" customWidth="1"/>
    <col min="4354" max="4354" width="19.875" customWidth="1"/>
    <col min="4355" max="4355" width="22.5" customWidth="1"/>
    <col min="4356" max="4356" width="18" customWidth="1"/>
    <col min="4358" max="4358" width="17" customWidth="1"/>
    <col min="4359" max="4359" width="14.375" bestFit="1" customWidth="1"/>
    <col min="4361" max="4361" width="11.25" customWidth="1"/>
    <col min="4610" max="4610" width="19.875" customWidth="1"/>
    <col min="4611" max="4611" width="22.5" customWidth="1"/>
    <col min="4612" max="4612" width="18" customWidth="1"/>
    <col min="4614" max="4614" width="17" customWidth="1"/>
    <col min="4615" max="4615" width="14.375" bestFit="1" customWidth="1"/>
    <col min="4617" max="4617" width="11.25" customWidth="1"/>
    <col min="4866" max="4866" width="19.875" customWidth="1"/>
    <col min="4867" max="4867" width="22.5" customWidth="1"/>
    <col min="4868" max="4868" width="18" customWidth="1"/>
    <col min="4870" max="4870" width="17" customWidth="1"/>
    <col min="4871" max="4871" width="14.375" bestFit="1" customWidth="1"/>
    <col min="4873" max="4873" width="11.25" customWidth="1"/>
    <col min="5122" max="5122" width="19.875" customWidth="1"/>
    <col min="5123" max="5123" width="22.5" customWidth="1"/>
    <col min="5124" max="5124" width="18" customWidth="1"/>
    <col min="5126" max="5126" width="17" customWidth="1"/>
    <col min="5127" max="5127" width="14.375" bestFit="1" customWidth="1"/>
    <col min="5129" max="5129" width="11.25" customWidth="1"/>
    <col min="5378" max="5378" width="19.875" customWidth="1"/>
    <col min="5379" max="5379" width="22.5" customWidth="1"/>
    <col min="5380" max="5380" width="18" customWidth="1"/>
    <col min="5382" max="5382" width="17" customWidth="1"/>
    <col min="5383" max="5383" width="14.375" bestFit="1" customWidth="1"/>
    <col min="5385" max="5385" width="11.25" customWidth="1"/>
    <col min="5634" max="5634" width="19.875" customWidth="1"/>
    <col min="5635" max="5635" width="22.5" customWidth="1"/>
    <col min="5636" max="5636" width="18" customWidth="1"/>
    <col min="5638" max="5638" width="17" customWidth="1"/>
    <col min="5639" max="5639" width="14.375" bestFit="1" customWidth="1"/>
    <col min="5641" max="5641" width="11.25" customWidth="1"/>
    <col min="5890" max="5890" width="19.875" customWidth="1"/>
    <col min="5891" max="5891" width="22.5" customWidth="1"/>
    <col min="5892" max="5892" width="18" customWidth="1"/>
    <col min="5894" max="5894" width="17" customWidth="1"/>
    <col min="5895" max="5895" width="14.375" bestFit="1" customWidth="1"/>
    <col min="5897" max="5897" width="11.25" customWidth="1"/>
    <col min="6146" max="6146" width="19.875" customWidth="1"/>
    <col min="6147" max="6147" width="22.5" customWidth="1"/>
    <col min="6148" max="6148" width="18" customWidth="1"/>
    <col min="6150" max="6150" width="17" customWidth="1"/>
    <col min="6151" max="6151" width="14.375" bestFit="1" customWidth="1"/>
    <col min="6153" max="6153" width="11.25" customWidth="1"/>
    <col min="6402" max="6402" width="19.875" customWidth="1"/>
    <col min="6403" max="6403" width="22.5" customWidth="1"/>
    <col min="6404" max="6404" width="18" customWidth="1"/>
    <col min="6406" max="6406" width="17" customWidth="1"/>
    <col min="6407" max="6407" width="14.375" bestFit="1" customWidth="1"/>
    <col min="6409" max="6409" width="11.25" customWidth="1"/>
    <col min="6658" max="6658" width="19.875" customWidth="1"/>
    <col min="6659" max="6659" width="22.5" customWidth="1"/>
    <col min="6660" max="6660" width="18" customWidth="1"/>
    <col min="6662" max="6662" width="17" customWidth="1"/>
    <col min="6663" max="6663" width="14.375" bestFit="1" customWidth="1"/>
    <col min="6665" max="6665" width="11.25" customWidth="1"/>
    <col min="6914" max="6914" width="19.875" customWidth="1"/>
    <col min="6915" max="6915" width="22.5" customWidth="1"/>
    <col min="6916" max="6916" width="18" customWidth="1"/>
    <col min="6918" max="6918" width="17" customWidth="1"/>
    <col min="6919" max="6919" width="14.375" bestFit="1" customWidth="1"/>
    <col min="6921" max="6921" width="11.25" customWidth="1"/>
    <col min="7170" max="7170" width="19.875" customWidth="1"/>
    <col min="7171" max="7171" width="22.5" customWidth="1"/>
    <col min="7172" max="7172" width="18" customWidth="1"/>
    <col min="7174" max="7174" width="17" customWidth="1"/>
    <col min="7175" max="7175" width="14.375" bestFit="1" customWidth="1"/>
    <col min="7177" max="7177" width="11.25" customWidth="1"/>
    <col min="7426" max="7426" width="19.875" customWidth="1"/>
    <col min="7427" max="7427" width="22.5" customWidth="1"/>
    <col min="7428" max="7428" width="18" customWidth="1"/>
    <col min="7430" max="7430" width="17" customWidth="1"/>
    <col min="7431" max="7431" width="14.375" bestFit="1" customWidth="1"/>
    <col min="7433" max="7433" width="11.25" customWidth="1"/>
    <col min="7682" max="7682" width="19.875" customWidth="1"/>
    <col min="7683" max="7683" width="22.5" customWidth="1"/>
    <col min="7684" max="7684" width="18" customWidth="1"/>
    <col min="7686" max="7686" width="17" customWidth="1"/>
    <col min="7687" max="7687" width="14.375" bestFit="1" customWidth="1"/>
    <col min="7689" max="7689" width="11.25" customWidth="1"/>
    <col min="7938" max="7938" width="19.875" customWidth="1"/>
    <col min="7939" max="7939" width="22.5" customWidth="1"/>
    <col min="7940" max="7940" width="18" customWidth="1"/>
    <col min="7942" max="7942" width="17" customWidth="1"/>
    <col min="7943" max="7943" width="14.375" bestFit="1" customWidth="1"/>
    <col min="7945" max="7945" width="11.25" customWidth="1"/>
    <col min="8194" max="8194" width="19.875" customWidth="1"/>
    <col min="8195" max="8195" width="22.5" customWidth="1"/>
    <col min="8196" max="8196" width="18" customWidth="1"/>
    <col min="8198" max="8198" width="17" customWidth="1"/>
    <col min="8199" max="8199" width="14.375" bestFit="1" customWidth="1"/>
    <col min="8201" max="8201" width="11.25" customWidth="1"/>
    <col min="8450" max="8450" width="19.875" customWidth="1"/>
    <col min="8451" max="8451" width="22.5" customWidth="1"/>
    <col min="8452" max="8452" width="18" customWidth="1"/>
    <col min="8454" max="8454" width="17" customWidth="1"/>
    <col min="8455" max="8455" width="14.375" bestFit="1" customWidth="1"/>
    <col min="8457" max="8457" width="11.25" customWidth="1"/>
    <col min="8706" max="8706" width="19.875" customWidth="1"/>
    <col min="8707" max="8707" width="22.5" customWidth="1"/>
    <col min="8708" max="8708" width="18" customWidth="1"/>
    <col min="8710" max="8710" width="17" customWidth="1"/>
    <col min="8711" max="8711" width="14.375" bestFit="1" customWidth="1"/>
    <col min="8713" max="8713" width="11.25" customWidth="1"/>
    <col min="8962" max="8962" width="19.875" customWidth="1"/>
    <col min="8963" max="8963" width="22.5" customWidth="1"/>
    <col min="8964" max="8964" width="18" customWidth="1"/>
    <col min="8966" max="8966" width="17" customWidth="1"/>
    <col min="8967" max="8967" width="14.375" bestFit="1" customWidth="1"/>
    <col min="8969" max="8969" width="11.25" customWidth="1"/>
    <col min="9218" max="9218" width="19.875" customWidth="1"/>
    <col min="9219" max="9219" width="22.5" customWidth="1"/>
    <col min="9220" max="9220" width="18" customWidth="1"/>
    <col min="9222" max="9222" width="17" customWidth="1"/>
    <col min="9223" max="9223" width="14.375" bestFit="1" customWidth="1"/>
    <col min="9225" max="9225" width="11.25" customWidth="1"/>
    <col min="9474" max="9474" width="19.875" customWidth="1"/>
    <col min="9475" max="9475" width="22.5" customWidth="1"/>
    <col min="9476" max="9476" width="18" customWidth="1"/>
    <col min="9478" max="9478" width="17" customWidth="1"/>
    <col min="9479" max="9479" width="14.375" bestFit="1" customWidth="1"/>
    <col min="9481" max="9481" width="11.25" customWidth="1"/>
    <col min="9730" max="9730" width="19.875" customWidth="1"/>
    <col min="9731" max="9731" width="22.5" customWidth="1"/>
    <col min="9732" max="9732" width="18" customWidth="1"/>
    <col min="9734" max="9734" width="17" customWidth="1"/>
    <col min="9735" max="9735" width="14.375" bestFit="1" customWidth="1"/>
    <col min="9737" max="9737" width="11.25" customWidth="1"/>
    <col min="9986" max="9986" width="19.875" customWidth="1"/>
    <col min="9987" max="9987" width="22.5" customWidth="1"/>
    <col min="9988" max="9988" width="18" customWidth="1"/>
    <col min="9990" max="9990" width="17" customWidth="1"/>
    <col min="9991" max="9991" width="14.375" bestFit="1" customWidth="1"/>
    <col min="9993" max="9993" width="11.25" customWidth="1"/>
    <col min="10242" max="10242" width="19.875" customWidth="1"/>
    <col min="10243" max="10243" width="22.5" customWidth="1"/>
    <col min="10244" max="10244" width="18" customWidth="1"/>
    <col min="10246" max="10246" width="17" customWidth="1"/>
    <col min="10247" max="10247" width="14.375" bestFit="1" customWidth="1"/>
    <col min="10249" max="10249" width="11.25" customWidth="1"/>
    <col min="10498" max="10498" width="19.875" customWidth="1"/>
    <col min="10499" max="10499" width="22.5" customWidth="1"/>
    <col min="10500" max="10500" width="18" customWidth="1"/>
    <col min="10502" max="10502" width="17" customWidth="1"/>
    <col min="10503" max="10503" width="14.375" bestFit="1" customWidth="1"/>
    <col min="10505" max="10505" width="11.25" customWidth="1"/>
    <col min="10754" max="10754" width="19.875" customWidth="1"/>
    <col min="10755" max="10755" width="22.5" customWidth="1"/>
    <col min="10756" max="10756" width="18" customWidth="1"/>
    <col min="10758" max="10758" width="17" customWidth="1"/>
    <col min="10759" max="10759" width="14.375" bestFit="1" customWidth="1"/>
    <col min="10761" max="10761" width="11.25" customWidth="1"/>
    <col min="11010" max="11010" width="19.875" customWidth="1"/>
    <col min="11011" max="11011" width="22.5" customWidth="1"/>
    <col min="11012" max="11012" width="18" customWidth="1"/>
    <col min="11014" max="11014" width="17" customWidth="1"/>
    <col min="11015" max="11015" width="14.375" bestFit="1" customWidth="1"/>
    <col min="11017" max="11017" width="11.25" customWidth="1"/>
    <col min="11266" max="11266" width="19.875" customWidth="1"/>
    <col min="11267" max="11267" width="22.5" customWidth="1"/>
    <col min="11268" max="11268" width="18" customWidth="1"/>
    <col min="11270" max="11270" width="17" customWidth="1"/>
    <col min="11271" max="11271" width="14.375" bestFit="1" customWidth="1"/>
    <col min="11273" max="11273" width="11.25" customWidth="1"/>
    <col min="11522" max="11522" width="19.875" customWidth="1"/>
    <col min="11523" max="11523" width="22.5" customWidth="1"/>
    <col min="11524" max="11524" width="18" customWidth="1"/>
    <col min="11526" max="11526" width="17" customWidth="1"/>
    <col min="11527" max="11527" width="14.375" bestFit="1" customWidth="1"/>
    <col min="11529" max="11529" width="11.25" customWidth="1"/>
    <col min="11778" max="11778" width="19.875" customWidth="1"/>
    <col min="11779" max="11779" width="22.5" customWidth="1"/>
    <col min="11780" max="11780" width="18" customWidth="1"/>
    <col min="11782" max="11782" width="17" customWidth="1"/>
    <col min="11783" max="11783" width="14.375" bestFit="1" customWidth="1"/>
    <col min="11785" max="11785" width="11.25" customWidth="1"/>
    <col min="12034" max="12034" width="19.875" customWidth="1"/>
    <col min="12035" max="12035" width="22.5" customWidth="1"/>
    <col min="12036" max="12036" width="18" customWidth="1"/>
    <col min="12038" max="12038" width="17" customWidth="1"/>
    <col min="12039" max="12039" width="14.375" bestFit="1" customWidth="1"/>
    <col min="12041" max="12041" width="11.25" customWidth="1"/>
    <col min="12290" max="12290" width="19.875" customWidth="1"/>
    <col min="12291" max="12291" width="22.5" customWidth="1"/>
    <col min="12292" max="12292" width="18" customWidth="1"/>
    <col min="12294" max="12294" width="17" customWidth="1"/>
    <col min="12295" max="12295" width="14.375" bestFit="1" customWidth="1"/>
    <col min="12297" max="12297" width="11.25" customWidth="1"/>
    <col min="12546" max="12546" width="19.875" customWidth="1"/>
    <col min="12547" max="12547" width="22.5" customWidth="1"/>
    <col min="12548" max="12548" width="18" customWidth="1"/>
    <col min="12550" max="12550" width="17" customWidth="1"/>
    <col min="12551" max="12551" width="14.375" bestFit="1" customWidth="1"/>
    <col min="12553" max="12553" width="11.25" customWidth="1"/>
    <col min="12802" max="12802" width="19.875" customWidth="1"/>
    <col min="12803" max="12803" width="22.5" customWidth="1"/>
    <col min="12804" max="12804" width="18" customWidth="1"/>
    <col min="12806" max="12806" width="17" customWidth="1"/>
    <col min="12807" max="12807" width="14.375" bestFit="1" customWidth="1"/>
    <col min="12809" max="12809" width="11.25" customWidth="1"/>
    <col min="13058" max="13058" width="19.875" customWidth="1"/>
    <col min="13059" max="13059" width="22.5" customWidth="1"/>
    <col min="13060" max="13060" width="18" customWidth="1"/>
    <col min="13062" max="13062" width="17" customWidth="1"/>
    <col min="13063" max="13063" width="14.375" bestFit="1" customWidth="1"/>
    <col min="13065" max="13065" width="11.25" customWidth="1"/>
    <col min="13314" max="13314" width="19.875" customWidth="1"/>
    <col min="13315" max="13315" width="22.5" customWidth="1"/>
    <col min="13316" max="13316" width="18" customWidth="1"/>
    <col min="13318" max="13318" width="17" customWidth="1"/>
    <col min="13319" max="13319" width="14.375" bestFit="1" customWidth="1"/>
    <col min="13321" max="13321" width="11.25" customWidth="1"/>
    <col min="13570" max="13570" width="19.875" customWidth="1"/>
    <col min="13571" max="13571" width="22.5" customWidth="1"/>
    <col min="13572" max="13572" width="18" customWidth="1"/>
    <col min="13574" max="13574" width="17" customWidth="1"/>
    <col min="13575" max="13575" width="14.375" bestFit="1" customWidth="1"/>
    <col min="13577" max="13577" width="11.25" customWidth="1"/>
    <col min="13826" max="13826" width="19.875" customWidth="1"/>
    <col min="13827" max="13827" width="22.5" customWidth="1"/>
    <col min="13828" max="13828" width="18" customWidth="1"/>
    <col min="13830" max="13830" width="17" customWidth="1"/>
    <col min="13831" max="13831" width="14.375" bestFit="1" customWidth="1"/>
    <col min="13833" max="13833" width="11.25" customWidth="1"/>
    <col min="14082" max="14082" width="19.875" customWidth="1"/>
    <col min="14083" max="14083" width="22.5" customWidth="1"/>
    <col min="14084" max="14084" width="18" customWidth="1"/>
    <col min="14086" max="14086" width="17" customWidth="1"/>
    <col min="14087" max="14087" width="14.375" bestFit="1" customWidth="1"/>
    <col min="14089" max="14089" width="11.25" customWidth="1"/>
    <col min="14338" max="14338" width="19.875" customWidth="1"/>
    <col min="14339" max="14339" width="22.5" customWidth="1"/>
    <col min="14340" max="14340" width="18" customWidth="1"/>
    <col min="14342" max="14342" width="17" customWidth="1"/>
    <col min="14343" max="14343" width="14.375" bestFit="1" customWidth="1"/>
    <col min="14345" max="14345" width="11.25" customWidth="1"/>
    <col min="14594" max="14594" width="19.875" customWidth="1"/>
    <col min="14595" max="14595" width="22.5" customWidth="1"/>
    <col min="14596" max="14596" width="18" customWidth="1"/>
    <col min="14598" max="14598" width="17" customWidth="1"/>
    <col min="14599" max="14599" width="14.375" bestFit="1" customWidth="1"/>
    <col min="14601" max="14601" width="11.25" customWidth="1"/>
    <col min="14850" max="14850" width="19.875" customWidth="1"/>
    <col min="14851" max="14851" width="22.5" customWidth="1"/>
    <col min="14852" max="14852" width="18" customWidth="1"/>
    <col min="14854" max="14854" width="17" customWidth="1"/>
    <col min="14855" max="14855" width="14.375" bestFit="1" customWidth="1"/>
    <col min="14857" max="14857" width="11.25" customWidth="1"/>
    <col min="15106" max="15106" width="19.875" customWidth="1"/>
    <col min="15107" max="15107" width="22.5" customWidth="1"/>
    <col min="15108" max="15108" width="18" customWidth="1"/>
    <col min="15110" max="15110" width="17" customWidth="1"/>
    <col min="15111" max="15111" width="14.375" bestFit="1" customWidth="1"/>
    <col min="15113" max="15113" width="11.25" customWidth="1"/>
    <col min="15362" max="15362" width="19.875" customWidth="1"/>
    <col min="15363" max="15363" width="22.5" customWidth="1"/>
    <col min="15364" max="15364" width="18" customWidth="1"/>
    <col min="15366" max="15366" width="17" customWidth="1"/>
    <col min="15367" max="15367" width="14.375" bestFit="1" customWidth="1"/>
    <col min="15369" max="15369" width="11.25" customWidth="1"/>
    <col min="15618" max="15618" width="19.875" customWidth="1"/>
    <col min="15619" max="15619" width="22.5" customWidth="1"/>
    <col min="15620" max="15620" width="18" customWidth="1"/>
    <col min="15622" max="15622" width="17" customWidth="1"/>
    <col min="15623" max="15623" width="14.375" bestFit="1" customWidth="1"/>
    <col min="15625" max="15625" width="11.25" customWidth="1"/>
    <col min="15874" max="15874" width="19.875" customWidth="1"/>
    <col min="15875" max="15875" width="22.5" customWidth="1"/>
    <col min="15876" max="15876" width="18" customWidth="1"/>
    <col min="15878" max="15878" width="17" customWidth="1"/>
    <col min="15879" max="15879" width="14.375" bestFit="1" customWidth="1"/>
    <col min="15881" max="15881" width="11.25" customWidth="1"/>
    <col min="16130" max="16130" width="19.875" customWidth="1"/>
    <col min="16131" max="16131" width="22.5" customWidth="1"/>
    <col min="16132" max="16132" width="18" customWidth="1"/>
    <col min="16134" max="16134" width="17" customWidth="1"/>
    <col min="16135" max="16135" width="14.375" bestFit="1" customWidth="1"/>
    <col min="16137" max="16137" width="11.25" customWidth="1"/>
  </cols>
  <sheetData>
    <row r="1" spans="1:9" ht="20.25">
      <c r="A1" s="2" t="s">
        <v>0</v>
      </c>
    </row>
    <row r="2" spans="1:9">
      <c r="A2" s="3" t="s">
        <v>1</v>
      </c>
    </row>
    <row r="3" spans="1:9" ht="15" thickBot="1"/>
    <row r="4" spans="1:9" ht="36" customHeight="1" thickTop="1" thickBot="1">
      <c r="A4" s="4" t="s">
        <v>364</v>
      </c>
      <c r="B4" s="4" t="s">
        <v>11</v>
      </c>
      <c r="C4" s="4" t="s">
        <v>12</v>
      </c>
      <c r="D4" s="4" t="s">
        <v>13</v>
      </c>
      <c r="E4" s="4" t="s">
        <v>14</v>
      </c>
      <c r="F4" s="4" t="s">
        <v>15</v>
      </c>
      <c r="G4" s="30" t="s">
        <v>16</v>
      </c>
      <c r="H4" s="5" t="s">
        <v>18</v>
      </c>
      <c r="I4" s="14" t="s">
        <v>365</v>
      </c>
    </row>
    <row r="5" spans="1:9" ht="36" customHeight="1" thickBot="1">
      <c r="A5" s="6" t="s">
        <v>54</v>
      </c>
      <c r="B5" s="6" t="s">
        <v>366</v>
      </c>
      <c r="C5" s="6" t="s">
        <v>367</v>
      </c>
      <c r="D5" s="7" t="s">
        <v>368</v>
      </c>
      <c r="E5" s="7" t="s">
        <v>119</v>
      </c>
      <c r="F5" s="7" t="s">
        <v>369</v>
      </c>
      <c r="G5" s="31">
        <v>7891106912914</v>
      </c>
      <c r="H5" s="6">
        <v>85700677</v>
      </c>
      <c r="I5" s="7">
        <f>VLOOKUP($H5,'[1]Produtos Liberados'!$B$1:$F$65536,5,0)</f>
        <v>36.19</v>
      </c>
    </row>
    <row r="6" spans="1:9" ht="36" customHeight="1" thickBot="1">
      <c r="A6" s="6" t="s">
        <v>370</v>
      </c>
      <c r="B6" s="6" t="s">
        <v>371</v>
      </c>
      <c r="C6" s="6" t="s">
        <v>372</v>
      </c>
      <c r="D6" s="7" t="s">
        <v>368</v>
      </c>
      <c r="E6" s="7" t="s">
        <v>119</v>
      </c>
      <c r="F6" s="7" t="s">
        <v>369</v>
      </c>
      <c r="G6" s="31">
        <v>7898944109544</v>
      </c>
      <c r="H6" s="6">
        <v>85288415</v>
      </c>
      <c r="I6" s="7">
        <f>VLOOKUP($H6,'[1]Produtos Liberados'!$B$1:$F$65536,5,0)</f>
        <v>37.619999999999997</v>
      </c>
    </row>
    <row r="7" spans="1:9" ht="36" customHeight="1" thickBot="1">
      <c r="A7" s="6" t="s">
        <v>370</v>
      </c>
      <c r="B7" s="6" t="s">
        <v>371</v>
      </c>
      <c r="C7" s="6" t="s">
        <v>373</v>
      </c>
      <c r="D7" s="7" t="s">
        <v>368</v>
      </c>
      <c r="E7" s="7" t="s">
        <v>119</v>
      </c>
      <c r="F7" s="7" t="s">
        <v>369</v>
      </c>
      <c r="G7" s="31">
        <v>7898944109537</v>
      </c>
      <c r="H7" s="6">
        <v>85288423</v>
      </c>
      <c r="I7" s="7">
        <f>VLOOKUP($H7,'[1]Produtos Liberados'!$B$1:$F$65536,5,0)</f>
        <v>37.619999999999997</v>
      </c>
    </row>
    <row r="8" spans="1:9" ht="36" customHeight="1" thickBot="1">
      <c r="A8" s="6" t="s">
        <v>370</v>
      </c>
      <c r="B8" s="6" t="s">
        <v>374</v>
      </c>
      <c r="C8" s="6" t="s">
        <v>375</v>
      </c>
      <c r="D8" s="7" t="s">
        <v>368</v>
      </c>
      <c r="E8" s="7" t="s">
        <v>119</v>
      </c>
      <c r="F8" s="7" t="s">
        <v>369</v>
      </c>
      <c r="G8" s="31">
        <v>7891106910538</v>
      </c>
      <c r="H8" s="6">
        <v>84820369</v>
      </c>
      <c r="I8" s="7">
        <f>VLOOKUP($H8,'[1]Produtos Liberados'!$B$1:$F$65536,5,0)</f>
        <v>38.24</v>
      </c>
    </row>
    <row r="9" spans="1:9" ht="36" customHeight="1" thickBot="1">
      <c r="A9" s="6" t="s">
        <v>370</v>
      </c>
      <c r="B9" s="6" t="s">
        <v>376</v>
      </c>
      <c r="C9" s="6" t="s">
        <v>377</v>
      </c>
      <c r="D9" s="7" t="s">
        <v>368</v>
      </c>
      <c r="E9" s="7" t="s">
        <v>119</v>
      </c>
      <c r="F9" s="7" t="s">
        <v>369</v>
      </c>
      <c r="G9" s="31">
        <v>7891106910552</v>
      </c>
      <c r="H9" s="6">
        <v>84820393</v>
      </c>
      <c r="I9" s="7">
        <f>VLOOKUP($H9,'[1]Produtos Liberados'!$B$1:$F$65536,5,0)</f>
        <v>49.25</v>
      </c>
    </row>
    <row r="10" spans="1:9" ht="36" customHeight="1" thickBot="1">
      <c r="A10" s="6" t="s">
        <v>370</v>
      </c>
      <c r="B10" s="6" t="s">
        <v>378</v>
      </c>
      <c r="C10" s="6" t="s">
        <v>379</v>
      </c>
      <c r="D10" s="7" t="s">
        <v>368</v>
      </c>
      <c r="E10" s="7" t="s">
        <v>119</v>
      </c>
      <c r="F10" s="7" t="s">
        <v>369</v>
      </c>
      <c r="G10" s="31">
        <v>7891106910569</v>
      </c>
      <c r="H10" s="6">
        <v>84820423</v>
      </c>
      <c r="I10" s="7">
        <f>VLOOKUP($H10,'[1]Produtos Liberados'!$B$1:$F$65536,5,0)</f>
        <v>41.97</v>
      </c>
    </row>
    <row r="11" spans="1:9" ht="36" customHeight="1" thickBot="1">
      <c r="A11" s="6" t="s">
        <v>370</v>
      </c>
      <c r="B11" s="6" t="s">
        <v>380</v>
      </c>
      <c r="C11" s="6" t="s">
        <v>381</v>
      </c>
      <c r="D11" s="7" t="s">
        <v>368</v>
      </c>
      <c r="E11" s="7" t="s">
        <v>119</v>
      </c>
      <c r="F11" s="7" t="s">
        <v>369</v>
      </c>
      <c r="G11" s="31">
        <v>7891106911108</v>
      </c>
      <c r="H11" s="6">
        <v>84820431</v>
      </c>
      <c r="I11" s="7">
        <f>VLOOKUP($H11,'[1]Produtos Liberados'!$B$1:$F$65536,5,0)</f>
        <v>49.25</v>
      </c>
    </row>
    <row r="12" spans="1:9" ht="36" customHeight="1" thickBot="1">
      <c r="A12" s="6" t="s">
        <v>370</v>
      </c>
      <c r="B12" s="6" t="s">
        <v>382</v>
      </c>
      <c r="C12" s="6" t="s">
        <v>383</v>
      </c>
      <c r="D12" s="7" t="s">
        <v>368</v>
      </c>
      <c r="E12" s="7" t="s">
        <v>119</v>
      </c>
      <c r="F12" s="7" t="s">
        <v>369</v>
      </c>
      <c r="G12" s="31">
        <v>7891106912365</v>
      </c>
      <c r="H12" s="6">
        <v>85709488</v>
      </c>
      <c r="I12" s="7">
        <f>VLOOKUP($H12,'[1]Produtos Liberados'!$B$1:$F$65536,5,0)</f>
        <v>47.46</v>
      </c>
    </row>
    <row r="13" spans="1:9" ht="36" customHeight="1" thickBot="1">
      <c r="A13" s="6" t="s">
        <v>370</v>
      </c>
      <c r="B13" s="6" t="s">
        <v>371</v>
      </c>
      <c r="C13" s="6" t="s">
        <v>384</v>
      </c>
      <c r="D13" s="7" t="s">
        <v>368</v>
      </c>
      <c r="E13" s="7" t="s">
        <v>119</v>
      </c>
      <c r="F13" s="7" t="s">
        <v>369</v>
      </c>
      <c r="G13" s="31">
        <v>7898944109551</v>
      </c>
      <c r="H13" s="6">
        <v>85288407</v>
      </c>
      <c r="I13" s="7">
        <f>VLOOKUP($H13,'[1]Produtos Liberados'!$B$1:$F$65536,5,0)</f>
        <v>51.13</v>
      </c>
    </row>
    <row r="14" spans="1:9" ht="36" customHeight="1" thickBot="1">
      <c r="A14" s="6" t="s">
        <v>370</v>
      </c>
      <c r="B14" s="6" t="s">
        <v>385</v>
      </c>
      <c r="C14" s="6" t="s">
        <v>386</v>
      </c>
      <c r="D14" s="7" t="s">
        <v>368</v>
      </c>
      <c r="E14" s="7" t="s">
        <v>119</v>
      </c>
      <c r="F14" s="7" t="s">
        <v>369</v>
      </c>
      <c r="G14" s="31">
        <v>7891106911092</v>
      </c>
      <c r="H14" s="6">
        <v>84820415</v>
      </c>
      <c r="I14" s="7">
        <f>VLOOKUP($H14,'[1]Produtos Liberados'!$B$1:$F$65536,5,0)</f>
        <v>29.66</v>
      </c>
    </row>
    <row r="15" spans="1:9" ht="36" customHeight="1" thickBot="1">
      <c r="A15" s="6" t="s">
        <v>370</v>
      </c>
      <c r="B15" s="6" t="s">
        <v>387</v>
      </c>
      <c r="C15" s="6" t="s">
        <v>388</v>
      </c>
      <c r="D15" s="7" t="s">
        <v>368</v>
      </c>
      <c r="E15" s="7" t="s">
        <v>119</v>
      </c>
      <c r="F15" s="7" t="s">
        <v>369</v>
      </c>
      <c r="G15" s="31">
        <v>7891106911047</v>
      </c>
      <c r="H15" s="6">
        <v>84821888</v>
      </c>
      <c r="I15" s="7">
        <f>VLOOKUP($H15,'[1]Produtos Liberados'!$B$1:$F$65536,5,0)</f>
        <v>44.75</v>
      </c>
    </row>
    <row r="16" spans="1:9" ht="36" customHeight="1" thickBot="1">
      <c r="A16" s="6" t="s">
        <v>370</v>
      </c>
      <c r="B16" s="6" t="s">
        <v>389</v>
      </c>
      <c r="C16" s="6" t="s">
        <v>390</v>
      </c>
      <c r="D16" s="7" t="s">
        <v>368</v>
      </c>
      <c r="E16" s="7" t="s">
        <v>119</v>
      </c>
      <c r="F16" s="7" t="s">
        <v>369</v>
      </c>
      <c r="G16" s="31">
        <v>7891106912068</v>
      </c>
      <c r="H16" s="6">
        <v>85595741</v>
      </c>
      <c r="I16" s="7">
        <f>VLOOKUP($H16,'[1]Produtos Liberados'!$B$1:$F$65536,5,0)</f>
        <v>29.96</v>
      </c>
    </row>
    <row r="17" spans="1:9" ht="36" customHeight="1" thickBot="1">
      <c r="A17" s="6" t="s">
        <v>370</v>
      </c>
      <c r="B17" s="6" t="s">
        <v>387</v>
      </c>
      <c r="C17" s="6" t="s">
        <v>391</v>
      </c>
      <c r="D17" s="7" t="s">
        <v>368</v>
      </c>
      <c r="E17" s="7" t="s">
        <v>119</v>
      </c>
      <c r="F17" s="7" t="s">
        <v>369</v>
      </c>
      <c r="G17" s="31">
        <v>7891106911610</v>
      </c>
      <c r="H17" s="6">
        <v>85114352</v>
      </c>
      <c r="I17" s="7">
        <f>VLOOKUP($H17,'[1]Produtos Liberados'!$B$1:$F$65536,5,0)</f>
        <v>40.69</v>
      </c>
    </row>
    <row r="18" spans="1:9" ht="36" customHeight="1" thickBot="1">
      <c r="A18" s="6" t="s">
        <v>370</v>
      </c>
      <c r="B18" s="6" t="s">
        <v>387</v>
      </c>
      <c r="C18" s="6" t="s">
        <v>392</v>
      </c>
      <c r="D18" s="7" t="s">
        <v>368</v>
      </c>
      <c r="E18" s="7" t="s">
        <v>119</v>
      </c>
      <c r="F18" s="7" t="s">
        <v>369</v>
      </c>
      <c r="G18" s="31">
        <v>7891106911054</v>
      </c>
      <c r="H18" s="6">
        <v>84820350</v>
      </c>
      <c r="I18" s="7">
        <f>VLOOKUP($H18,'[1]Produtos Liberados'!$B$1:$F$65536,5,0)</f>
        <v>54.05</v>
      </c>
    </row>
    <row r="19" spans="1:9" ht="36" customHeight="1" thickBot="1">
      <c r="A19" s="6" t="s">
        <v>370</v>
      </c>
      <c r="B19" s="6" t="s">
        <v>393</v>
      </c>
      <c r="C19" s="6" t="s">
        <v>394</v>
      </c>
      <c r="D19" s="7" t="s">
        <v>368</v>
      </c>
      <c r="E19" s="7" t="s">
        <v>119</v>
      </c>
      <c r="F19" s="7" t="s">
        <v>369</v>
      </c>
      <c r="G19" s="31">
        <v>7891106912013</v>
      </c>
      <c r="H19" s="6">
        <v>85595768</v>
      </c>
      <c r="I19" s="7">
        <f>VLOOKUP($H19,'[1]Produtos Liberados'!$B$1:$F$65536,5,0)</f>
        <v>36.19</v>
      </c>
    </row>
    <row r="20" spans="1:9" ht="36" customHeight="1" thickBot="1">
      <c r="A20" s="6" t="s">
        <v>370</v>
      </c>
      <c r="B20" s="6" t="s">
        <v>393</v>
      </c>
      <c r="C20" s="6" t="s">
        <v>395</v>
      </c>
      <c r="D20" s="7" t="s">
        <v>368</v>
      </c>
      <c r="E20" s="7" t="s">
        <v>119</v>
      </c>
      <c r="F20" s="7" t="s">
        <v>369</v>
      </c>
      <c r="G20" s="31">
        <v>7891106912006</v>
      </c>
      <c r="H20" s="6">
        <v>85595520</v>
      </c>
      <c r="I20" s="7">
        <f>VLOOKUP($H20,'[1]Produtos Liberados'!$B$1:$F$65536,5,0)</f>
        <v>26.95</v>
      </c>
    </row>
    <row r="21" spans="1:9" ht="36" customHeight="1" thickBot="1">
      <c r="A21" s="6" t="s">
        <v>370</v>
      </c>
      <c r="B21" s="6" t="s">
        <v>387</v>
      </c>
      <c r="C21" s="6" t="s">
        <v>396</v>
      </c>
      <c r="D21" s="7" t="s">
        <v>368</v>
      </c>
      <c r="E21" s="7" t="s">
        <v>119</v>
      </c>
      <c r="F21" s="7" t="s">
        <v>369</v>
      </c>
      <c r="G21" s="31">
        <v>7891106911627</v>
      </c>
      <c r="H21" s="6">
        <v>85114360</v>
      </c>
      <c r="I21" s="7">
        <f>VLOOKUP($H21,'[1]Produtos Liberados'!$B$1:$F$65536,5,0)</f>
        <v>49.1</v>
      </c>
    </row>
    <row r="22" spans="1:9" ht="36" customHeight="1" thickBot="1">
      <c r="A22" s="6" t="s">
        <v>370</v>
      </c>
      <c r="B22" s="6" t="s">
        <v>397</v>
      </c>
      <c r="C22" s="6" t="s">
        <v>398</v>
      </c>
      <c r="D22" s="7" t="s">
        <v>368</v>
      </c>
      <c r="E22" s="7" t="s">
        <v>119</v>
      </c>
      <c r="F22" s="7" t="s">
        <v>369</v>
      </c>
      <c r="G22" s="31">
        <v>7891106911924</v>
      </c>
      <c r="H22" s="6">
        <v>85555065</v>
      </c>
      <c r="I22" s="7">
        <f>VLOOKUP($H22,'[1]Produtos Liberados'!$B$1:$F$65536,5,0)</f>
        <v>49.25</v>
      </c>
    </row>
    <row r="23" spans="1:9" ht="36" customHeight="1" thickBot="1">
      <c r="A23" s="6" t="s">
        <v>370</v>
      </c>
      <c r="B23" s="6" t="s">
        <v>399</v>
      </c>
      <c r="C23" s="6" t="s">
        <v>400</v>
      </c>
      <c r="D23" s="7" t="s">
        <v>368</v>
      </c>
      <c r="E23" s="7" t="s">
        <v>119</v>
      </c>
      <c r="F23" s="7" t="s">
        <v>369</v>
      </c>
      <c r="G23" s="31">
        <v>7891106911078</v>
      </c>
      <c r="H23" s="6">
        <v>84820385</v>
      </c>
      <c r="I23" s="7">
        <f>VLOOKUP($H23,'[1]Produtos Liberados'!$B$1:$F$65536,5,0)</f>
        <v>41.97</v>
      </c>
    </row>
    <row r="24" spans="1:9" ht="36" customHeight="1" thickBot="1">
      <c r="A24" s="6" t="s">
        <v>370</v>
      </c>
      <c r="B24" s="6" t="s">
        <v>401</v>
      </c>
      <c r="C24" s="6" t="s">
        <v>398</v>
      </c>
      <c r="D24" s="7" t="s">
        <v>368</v>
      </c>
      <c r="E24" s="7" t="s">
        <v>119</v>
      </c>
      <c r="F24" s="7" t="s">
        <v>369</v>
      </c>
      <c r="G24" s="31">
        <v>7891106911146</v>
      </c>
      <c r="H24" s="6">
        <v>84820474</v>
      </c>
      <c r="I24" s="7">
        <f>VLOOKUP($H24,'[1]Produtos Liberados'!$B$1:$F$65536,5,0)</f>
        <v>49.25</v>
      </c>
    </row>
    <row r="25" spans="1:9" ht="36" customHeight="1" thickBot="1">
      <c r="A25" s="6" t="s">
        <v>370</v>
      </c>
      <c r="B25" s="6" t="s">
        <v>402</v>
      </c>
      <c r="C25" s="6" t="s">
        <v>403</v>
      </c>
      <c r="D25" s="7" t="s">
        <v>368</v>
      </c>
      <c r="E25" s="7" t="s">
        <v>119</v>
      </c>
      <c r="F25" s="7" t="s">
        <v>369</v>
      </c>
      <c r="G25" s="31">
        <v>7891106911061</v>
      </c>
      <c r="H25" s="6">
        <v>84820377</v>
      </c>
      <c r="I25" s="7">
        <f>VLOOKUP($H25,'[1]Produtos Liberados'!$B$1:$F$65536,5,0)</f>
        <v>44.97</v>
      </c>
    </row>
    <row r="26" spans="1:9" ht="36" customHeight="1" thickBot="1">
      <c r="A26" s="6" t="s">
        <v>370</v>
      </c>
      <c r="B26" s="6" t="s">
        <v>404</v>
      </c>
      <c r="C26" s="6" t="s">
        <v>405</v>
      </c>
      <c r="D26" s="7" t="s">
        <v>368</v>
      </c>
      <c r="E26" s="7" t="s">
        <v>119</v>
      </c>
      <c r="F26" s="7" t="s">
        <v>369</v>
      </c>
      <c r="G26" s="31">
        <v>7891106911139</v>
      </c>
      <c r="H26" s="6">
        <v>84820466</v>
      </c>
      <c r="I26" s="7">
        <f>VLOOKUP($H26,'[1]Produtos Liberados'!$B$1:$F$65536,5,0)</f>
        <v>18.02</v>
      </c>
    </row>
    <row r="27" spans="1:9" ht="36" customHeight="1" thickBot="1">
      <c r="A27" s="6" t="s">
        <v>370</v>
      </c>
      <c r="B27" s="6" t="s">
        <v>406</v>
      </c>
      <c r="C27" s="6" t="s">
        <v>407</v>
      </c>
      <c r="D27" s="7" t="s">
        <v>368</v>
      </c>
      <c r="E27" s="7" t="s">
        <v>119</v>
      </c>
      <c r="F27" s="7" t="s">
        <v>369</v>
      </c>
      <c r="G27" s="31">
        <v>7891106912372</v>
      </c>
      <c r="H27" s="6">
        <v>85710109</v>
      </c>
      <c r="I27" s="7">
        <f>VLOOKUP($H27,'[1]Produtos Liberados'!$B$1:$F$65536,5,0)</f>
        <v>29.96</v>
      </c>
    </row>
    <row r="28" spans="1:9" ht="36" customHeight="1" thickBot="1">
      <c r="A28" s="6" t="s">
        <v>370</v>
      </c>
      <c r="B28" s="6" t="s">
        <v>408</v>
      </c>
      <c r="C28" s="6" t="s">
        <v>409</v>
      </c>
      <c r="D28" s="7" t="s">
        <v>368</v>
      </c>
      <c r="E28" s="7" t="s">
        <v>119</v>
      </c>
      <c r="F28" s="7" t="s">
        <v>369</v>
      </c>
      <c r="G28" s="31">
        <v>7891106912464</v>
      </c>
      <c r="H28" s="6">
        <v>85241532</v>
      </c>
      <c r="I28" s="7">
        <f>VLOOKUP($H28,'[1]Produtos Liberados'!$B$1:$F$65536,5,0)</f>
        <v>61.76</v>
      </c>
    </row>
    <row r="29" spans="1:9" ht="36" customHeight="1" thickBot="1">
      <c r="A29" s="6" t="s">
        <v>370</v>
      </c>
      <c r="B29" s="6" t="s">
        <v>410</v>
      </c>
      <c r="C29" s="6" t="s">
        <v>411</v>
      </c>
      <c r="D29" s="7" t="s">
        <v>368</v>
      </c>
      <c r="E29" s="7" t="s">
        <v>119</v>
      </c>
      <c r="F29" s="7" t="s">
        <v>369</v>
      </c>
      <c r="G29" s="31">
        <v>7891106912648</v>
      </c>
      <c r="H29" s="6">
        <v>85250485</v>
      </c>
      <c r="I29" s="7">
        <f>VLOOKUP($H29,'[1]Produtos Liberados'!$B$1:$F$65536,5,0)</f>
        <v>55</v>
      </c>
    </row>
    <row r="30" spans="1:9" ht="36" customHeight="1" thickBot="1">
      <c r="A30" s="6" t="s">
        <v>370</v>
      </c>
      <c r="B30" s="6" t="s">
        <v>412</v>
      </c>
      <c r="C30" s="6" t="s">
        <v>413</v>
      </c>
      <c r="D30" s="7" t="s">
        <v>368</v>
      </c>
      <c r="E30" s="7" t="s">
        <v>119</v>
      </c>
      <c r="F30" s="7" t="s">
        <v>369</v>
      </c>
      <c r="G30" s="31">
        <v>7891106911832</v>
      </c>
      <c r="H30" s="6">
        <v>85251651</v>
      </c>
      <c r="I30" s="7">
        <f>VLOOKUP($H30,'[1]Produtos Liberados'!$B$1:$F$65536,5,0)</f>
        <v>78.8</v>
      </c>
    </row>
    <row r="31" spans="1:9" ht="36" customHeight="1" thickBot="1">
      <c r="A31" s="6" t="s">
        <v>370</v>
      </c>
      <c r="B31" s="6" t="s">
        <v>414</v>
      </c>
      <c r="C31" s="6" t="s">
        <v>415</v>
      </c>
      <c r="D31" s="7" t="s">
        <v>368</v>
      </c>
      <c r="E31" s="7" t="s">
        <v>119</v>
      </c>
      <c r="F31" s="7" t="s">
        <v>369</v>
      </c>
      <c r="G31" s="31">
        <v>7891106911849</v>
      </c>
      <c r="H31" s="6">
        <v>85251635</v>
      </c>
      <c r="I31" s="7">
        <f>VLOOKUP($H31,'[1]Produtos Liberados'!$B$1:$F$65536,5,0)</f>
        <v>67.150000000000006</v>
      </c>
    </row>
    <row r="32" spans="1:9" ht="36" customHeight="1" thickBot="1">
      <c r="A32" s="6" t="s">
        <v>370</v>
      </c>
      <c r="B32" s="6" t="s">
        <v>416</v>
      </c>
      <c r="C32" s="6" t="s">
        <v>417</v>
      </c>
      <c r="D32" s="7" t="s">
        <v>368</v>
      </c>
      <c r="E32" s="7" t="s">
        <v>119</v>
      </c>
      <c r="F32" s="7" t="s">
        <v>369</v>
      </c>
      <c r="G32" s="31">
        <v>7891106911955</v>
      </c>
      <c r="H32" s="6">
        <v>85251643</v>
      </c>
      <c r="I32" s="7">
        <f>VLOOKUP($H32,'[1]Produtos Liberados'!$B$1:$F$65536,5,0)</f>
        <v>61.18</v>
      </c>
    </row>
    <row r="33" spans="1:9" ht="36" customHeight="1" thickBot="1">
      <c r="A33" s="6" t="s">
        <v>370</v>
      </c>
      <c r="B33" s="6" t="s">
        <v>418</v>
      </c>
      <c r="C33" s="6" t="s">
        <v>419</v>
      </c>
      <c r="D33" s="7" t="s">
        <v>27</v>
      </c>
      <c r="E33" s="7" t="s">
        <v>119</v>
      </c>
      <c r="F33" s="7" t="s">
        <v>27</v>
      </c>
      <c r="G33" s="31">
        <v>7891106910811</v>
      </c>
      <c r="H33" s="6">
        <v>85565729</v>
      </c>
      <c r="I33" s="7">
        <f>VLOOKUP($H33,'[1]Produtos Liberados'!$B$1:$F$65536,5,0)</f>
        <v>10.42</v>
      </c>
    </row>
    <row r="34" spans="1:9" ht="36" customHeight="1" thickBot="1">
      <c r="A34" s="6" t="s">
        <v>370</v>
      </c>
      <c r="B34" s="6" t="s">
        <v>420</v>
      </c>
      <c r="C34" s="6" t="s">
        <v>420</v>
      </c>
      <c r="D34" s="7" t="s">
        <v>27</v>
      </c>
      <c r="E34" s="7" t="s">
        <v>119</v>
      </c>
      <c r="F34" s="7" t="s">
        <v>27</v>
      </c>
      <c r="G34" s="31">
        <v>7891106910880</v>
      </c>
      <c r="H34" s="6">
        <v>84578525</v>
      </c>
      <c r="I34" s="7">
        <f>VLOOKUP($H34,'[1]Produtos Liberados'!$B$1:$F$65536,5,0)</f>
        <v>11.57</v>
      </c>
    </row>
    <row r="35" spans="1:9" ht="36" customHeight="1" thickBot="1">
      <c r="A35" s="6" t="s">
        <v>370</v>
      </c>
      <c r="B35" s="6" t="s">
        <v>421</v>
      </c>
      <c r="C35" s="6" t="s">
        <v>422</v>
      </c>
      <c r="D35" s="7" t="s">
        <v>27</v>
      </c>
      <c r="E35" s="7" t="s">
        <v>119</v>
      </c>
      <c r="F35" s="7" t="s">
        <v>27</v>
      </c>
      <c r="G35" s="31">
        <v>7891106910897</v>
      </c>
      <c r="H35" s="6">
        <v>84578576</v>
      </c>
      <c r="I35" s="7">
        <f>VLOOKUP($H35,'[1]Produtos Liberados'!$B$1:$F$65536,5,0)</f>
        <v>13.66</v>
      </c>
    </row>
    <row r="36" spans="1:9" ht="36" customHeight="1" thickBot="1">
      <c r="A36" s="6" t="s">
        <v>370</v>
      </c>
      <c r="B36" s="6" t="s">
        <v>423</v>
      </c>
      <c r="C36" s="6" t="s">
        <v>423</v>
      </c>
      <c r="D36" s="7" t="s">
        <v>27</v>
      </c>
      <c r="E36" s="7" t="s">
        <v>119</v>
      </c>
      <c r="F36" s="7" t="s">
        <v>27</v>
      </c>
      <c r="G36" s="31">
        <v>7891106910873</v>
      </c>
      <c r="H36" s="6">
        <v>84578517</v>
      </c>
      <c r="I36" s="7">
        <f>VLOOKUP($H36,'[1]Produtos Liberados'!$B$1:$F$65536,5,0)</f>
        <v>21.17</v>
      </c>
    </row>
    <row r="37" spans="1:9" ht="36" customHeight="1" thickBot="1">
      <c r="A37" s="6" t="s">
        <v>370</v>
      </c>
      <c r="B37" s="6" t="s">
        <v>424</v>
      </c>
      <c r="C37" s="6" t="s">
        <v>424</v>
      </c>
      <c r="D37" s="7" t="s">
        <v>27</v>
      </c>
      <c r="E37" s="7" t="s">
        <v>119</v>
      </c>
      <c r="F37" s="7" t="s">
        <v>27</v>
      </c>
      <c r="G37" s="31">
        <v>7891106910910</v>
      </c>
      <c r="H37" s="6">
        <v>84578630</v>
      </c>
      <c r="I37" s="7">
        <f>VLOOKUP($H37,'[1]Produtos Liberados'!$B$1:$F$65536,5,0)</f>
        <v>29.05</v>
      </c>
    </row>
    <row r="38" spans="1:9" ht="36" customHeight="1" thickBot="1">
      <c r="A38" s="6" t="s">
        <v>370</v>
      </c>
      <c r="B38" s="6" t="s">
        <v>425</v>
      </c>
      <c r="C38" s="6" t="s">
        <v>425</v>
      </c>
      <c r="D38" s="7" t="s">
        <v>27</v>
      </c>
      <c r="E38" s="7" t="s">
        <v>119</v>
      </c>
      <c r="F38" s="7" t="s">
        <v>27</v>
      </c>
      <c r="G38" s="31">
        <v>7891106910859</v>
      </c>
      <c r="H38" s="6">
        <v>84578401</v>
      </c>
      <c r="I38" s="7">
        <f>VLOOKUP($H38,'[1]Produtos Liberados'!$B$1:$F$65536,5,0)</f>
        <v>29.08</v>
      </c>
    </row>
    <row r="39" spans="1:9" ht="36" customHeight="1" thickBot="1">
      <c r="A39" s="6" t="s">
        <v>370</v>
      </c>
      <c r="B39" s="6" t="s">
        <v>426</v>
      </c>
      <c r="C39" s="6" t="s">
        <v>426</v>
      </c>
      <c r="D39" s="7" t="s">
        <v>27</v>
      </c>
      <c r="E39" s="7" t="s">
        <v>119</v>
      </c>
      <c r="F39" s="7" t="s">
        <v>27</v>
      </c>
      <c r="G39" s="31">
        <v>7891106910866</v>
      </c>
      <c r="H39" s="6">
        <v>84578428</v>
      </c>
      <c r="I39" s="7">
        <f>VLOOKUP($H39,'[1]Produtos Liberados'!$B$1:$F$65536,5,0)</f>
        <v>32.4</v>
      </c>
    </row>
    <row r="40" spans="1:9" ht="36" customHeight="1" thickBot="1">
      <c r="A40" s="6" t="s">
        <v>370</v>
      </c>
      <c r="B40" s="6" t="s">
        <v>427</v>
      </c>
      <c r="C40" s="6" t="s">
        <v>427</v>
      </c>
      <c r="D40" s="7" t="s">
        <v>27</v>
      </c>
      <c r="E40" s="7" t="s">
        <v>119</v>
      </c>
      <c r="F40" s="7" t="s">
        <v>27</v>
      </c>
      <c r="G40" s="31">
        <v>7891106910804</v>
      </c>
      <c r="H40" s="6">
        <v>85566911</v>
      </c>
      <c r="I40" s="7">
        <f>VLOOKUP($H40,'[1]Produtos Liberados'!$B$1:$F$65536,5,0)</f>
        <v>26.8</v>
      </c>
    </row>
    <row r="41" spans="1:9" ht="36" customHeight="1" thickBot="1">
      <c r="A41" s="6" t="s">
        <v>370</v>
      </c>
      <c r="B41" s="6" t="s">
        <v>428</v>
      </c>
      <c r="C41" s="6" t="s">
        <v>428</v>
      </c>
      <c r="D41" s="7" t="s">
        <v>27</v>
      </c>
      <c r="E41" s="7" t="s">
        <v>119</v>
      </c>
      <c r="F41" s="7" t="s">
        <v>27</v>
      </c>
      <c r="G41" s="31">
        <v>7891106910927</v>
      </c>
      <c r="H41" s="6">
        <v>84578649</v>
      </c>
      <c r="I41" s="7">
        <f>VLOOKUP($H41,'[1]Produtos Liberados'!$B$1:$F$65536,5,0)</f>
        <v>24.39</v>
      </c>
    </row>
    <row r="42" spans="1:9" ht="36" customHeight="1" thickBot="1">
      <c r="A42" s="6" t="s">
        <v>370</v>
      </c>
      <c r="B42" s="6" t="s">
        <v>429</v>
      </c>
      <c r="C42" s="6" t="s">
        <v>429</v>
      </c>
      <c r="D42" s="7" t="s">
        <v>27</v>
      </c>
      <c r="E42" s="7" t="s">
        <v>119</v>
      </c>
      <c r="F42" s="7" t="s">
        <v>27</v>
      </c>
      <c r="G42" s="31">
        <v>7891106910798</v>
      </c>
      <c r="H42" s="6">
        <v>85566903</v>
      </c>
      <c r="I42" s="7">
        <f>VLOOKUP($H42,'[1]Produtos Liberados'!$B$1:$F$65536,5,0)</f>
        <v>24.47</v>
      </c>
    </row>
    <row r="43" spans="1:9" ht="36" customHeight="1" thickBot="1">
      <c r="A43" s="6" t="s">
        <v>370</v>
      </c>
      <c r="B43" s="6" t="s">
        <v>430</v>
      </c>
      <c r="C43" s="6" t="s">
        <v>430</v>
      </c>
      <c r="D43" s="7" t="s">
        <v>27</v>
      </c>
      <c r="E43" s="7" t="s">
        <v>119</v>
      </c>
      <c r="F43" s="7" t="s">
        <v>27</v>
      </c>
      <c r="G43" s="31">
        <v>7891106910781</v>
      </c>
      <c r="H43" s="6">
        <v>85566857</v>
      </c>
      <c r="I43" s="7">
        <f>VLOOKUP($H43,'[1]Produtos Liberados'!$B$1:$F$65536,5,0)</f>
        <v>24.47</v>
      </c>
    </row>
    <row r="44" spans="1:9" ht="36" customHeight="1" thickBot="1">
      <c r="A44" s="6" t="s">
        <v>370</v>
      </c>
      <c r="B44" s="6" t="s">
        <v>431</v>
      </c>
      <c r="C44" s="6" t="s">
        <v>431</v>
      </c>
      <c r="D44" s="7" t="s">
        <v>27</v>
      </c>
      <c r="E44" s="7" t="s">
        <v>119</v>
      </c>
      <c r="F44" s="7" t="s">
        <v>27</v>
      </c>
      <c r="G44" s="31">
        <v>7891106910903</v>
      </c>
      <c r="H44" s="6">
        <v>84578584</v>
      </c>
      <c r="I44" s="7">
        <f>VLOOKUP($H44,'[1]Produtos Liberados'!$B$1:$F$65536,5,0)</f>
        <v>46.4</v>
      </c>
    </row>
    <row r="45" spans="1:9" ht="36" customHeight="1" thickBot="1">
      <c r="A45" s="6" t="s">
        <v>370</v>
      </c>
      <c r="B45" s="6" t="s">
        <v>432</v>
      </c>
      <c r="C45" s="6" t="s">
        <v>432</v>
      </c>
      <c r="D45" s="7" t="s">
        <v>27</v>
      </c>
      <c r="E45" s="7" t="s">
        <v>119</v>
      </c>
      <c r="F45" s="7" t="s">
        <v>27</v>
      </c>
      <c r="G45" s="31">
        <v>7891106910767</v>
      </c>
      <c r="H45" s="6">
        <v>85566865</v>
      </c>
      <c r="I45" s="7">
        <f>VLOOKUP($H45,'[1]Produtos Liberados'!$B$1:$F$65536,5,0)</f>
        <v>39.68</v>
      </c>
    </row>
    <row r="46" spans="1:9" ht="36" customHeight="1" thickBot="1">
      <c r="A46" s="6" t="s">
        <v>370</v>
      </c>
      <c r="B46" s="6" t="s">
        <v>433</v>
      </c>
      <c r="C46" s="6" t="s">
        <v>433</v>
      </c>
      <c r="D46" s="7" t="s">
        <v>27</v>
      </c>
      <c r="E46" s="7" t="s">
        <v>119</v>
      </c>
      <c r="F46" s="7" t="s">
        <v>27</v>
      </c>
      <c r="G46" s="31">
        <v>7891106910774</v>
      </c>
      <c r="H46" s="6">
        <v>85566873</v>
      </c>
      <c r="I46" s="7">
        <f>VLOOKUP($H46,'[1]Produtos Liberados'!$B$1:$F$65536,5,0)</f>
        <v>41.95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Completa</vt:lpstr>
      <vt:lpstr>Alim e Cosm</vt:lpstr>
      <vt:lpstr>Dr. Scholls e Coppertone</vt:lpstr>
    </vt:vector>
  </TitlesOfParts>
  <Company>Bayer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Ramos</dc:creator>
  <cp:lastModifiedBy>Matheus Helias Soares</cp:lastModifiedBy>
  <dcterms:created xsi:type="dcterms:W3CDTF">2018-03-27T19:08:20Z</dcterms:created>
  <dcterms:modified xsi:type="dcterms:W3CDTF">2018-04-19T17:20:56Z</dcterms:modified>
</cp:coreProperties>
</file>