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drawings/drawing2.xml" ContentType="application/vnd.openxmlformats-officedocument.drawing+xml"/>
  <Override PartName="/xl/drawings/drawing3.xml" ContentType="application/vnd.openxmlformats-officedocument.drawing+xml"/>
  <Override PartName="/xl/customProperty3.bin" ContentType="application/vnd.openxmlformats-officedocument.spreadsheetml.customProperty"/>
  <Override PartName="/xl/drawings/drawing4.xml" ContentType="application/vnd.openxmlformats-officedocument.drawing+xml"/>
  <Override PartName="/xl/customProperty4.bin" ContentType="application/vnd.openxmlformats-officedocument.spreadsheetml.customProperty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heckCompatibility="1"/>
  <mc:AlternateContent xmlns:mc="http://schemas.openxmlformats.org/markup-compatibility/2006">
    <mc:Choice Requires="x15">
      <x15ac:absPath xmlns:x15ac="http://schemas.microsoft.com/office/spreadsheetml/2010/11/ac" url="N:\Aumento de Preço\PRÉ ALTA 2023\TUANY\FEITO\"/>
    </mc:Choice>
  </mc:AlternateContent>
  <xr:revisionPtr revIDLastSave="0" documentId="13_ncr:101_{9EFE2074-0D63-4BAC-B5D2-6355205D0BF8}" xr6:coauthVersionLast="47" xr6:coauthVersionMax="47" xr10:uidLastSave="{00000000-0000-0000-0000-000000000000}"/>
  <bookViews>
    <workbookView xWindow="20370" yWindow="-120" windowWidth="21840" windowHeight="13140" tabRatio="601" activeTab="1" xr2:uid="{00000000-000D-0000-FFFF-FFFF00000000}"/>
  </bookViews>
  <sheets>
    <sheet name="Observações" sheetId="7" r:id="rId1"/>
    <sheet name="Produtos" sheetId="1" r:id="rId2"/>
    <sheet name="Planilha1" sheetId="10" r:id="rId3"/>
    <sheet name="PF Revista x PF Aprovado - CMED" sheetId="9" state="hidden" r:id="rId4"/>
    <sheet name="Produtos - BACK UP" sheetId="8" state="hidden" r:id="rId5"/>
  </sheets>
  <definedNames>
    <definedName name="_xlnm._FilterDatabase" localSheetId="3" hidden="1">'PF Revista x PF Aprovado - CMED'!$A$2:$R$38</definedName>
    <definedName name="_xlnm._FilterDatabase" localSheetId="2" hidden="1">Planilha1!$A$1:$Q$37</definedName>
    <definedName name="_xlnm._FilterDatabase" localSheetId="1" hidden="1">Produtos!$A$4:$AU$47</definedName>
    <definedName name="_xlnm._FilterDatabase" localSheetId="4" hidden="1">'Produtos - BACK UP'!$A$4:$BD$50</definedName>
    <definedName name="_xlnm.Print_Area" localSheetId="0">Observações!$A$1:$A$9</definedName>
    <definedName name="_xlnm.Print_Area" localSheetId="3">'PF Revista x PF Aprovado - CMED'!#REF!</definedName>
    <definedName name="_xlnm.Print_Area" localSheetId="1">Produtos!#REF!</definedName>
    <definedName name="_xlnm.Print_Area" localSheetId="4">'Produtos - BACK UP'!#REF!</definedName>
    <definedName name="Lista" localSheetId="3" hidden="1">'PF Revista x PF Aprovado - CMED'!#REF!</definedName>
    <definedName name="Lista" localSheetId="1" hidden="1">Produtos!#REF!</definedName>
    <definedName name="Lista" localSheetId="4" hidden="1">'Produtos - BACK UP'!#REF!</definedName>
    <definedName name="_xlnm.Print_Titles" localSheetId="3">'PF Revista x PF Aprovado - CMED'!#REF!</definedName>
    <definedName name="_xlnm.Print_Titles" localSheetId="1">Produtos!#REF!</definedName>
    <definedName name="_xlnm.Print_Titles" localSheetId="4">'Produtos - BACK UP'!#REF!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4" i="9" l="1"/>
  <c r="R5" i="9"/>
  <c r="R6" i="9"/>
  <c r="R7" i="9"/>
  <c r="R8" i="9"/>
  <c r="R9" i="9"/>
  <c r="R10" i="9"/>
  <c r="R11" i="9"/>
  <c r="R12" i="9"/>
  <c r="R13" i="9"/>
  <c r="R14" i="9"/>
  <c r="R15" i="9"/>
  <c r="R16" i="9"/>
  <c r="R17" i="9"/>
  <c r="R18" i="9"/>
  <c r="R19" i="9"/>
  <c r="R20" i="9"/>
  <c r="R21" i="9"/>
  <c r="R22" i="9"/>
  <c r="R23" i="9"/>
  <c r="R24" i="9"/>
  <c r="R25" i="9"/>
  <c r="R26" i="9"/>
  <c r="R27" i="9"/>
  <c r="R28" i="9"/>
  <c r="R29" i="9"/>
  <c r="R30" i="9"/>
  <c r="R31" i="9"/>
  <c r="R32" i="9"/>
  <c r="R33" i="9"/>
  <c r="R34" i="9"/>
  <c r="R35" i="9"/>
  <c r="R36" i="9"/>
  <c r="R37" i="9"/>
  <c r="R38" i="9"/>
  <c r="R3" i="9"/>
  <c r="AG44" i="8"/>
  <c r="AF44" i="8"/>
  <c r="AE44" i="8"/>
  <c r="AD44" i="8"/>
  <c r="AC44" i="8"/>
  <c r="AB44" i="8"/>
  <c r="AA44" i="8"/>
  <c r="Z44" i="8"/>
  <c r="W44" i="8"/>
  <c r="V44" i="8"/>
  <c r="X43" i="8"/>
  <c r="Y43" i="8" s="1"/>
  <c r="S43" i="8"/>
  <c r="T43" i="8" s="1"/>
  <c r="Q43" i="8"/>
  <c r="R43" i="8" s="1"/>
  <c r="Y42" i="8"/>
  <c r="X42" i="8"/>
  <c r="S42" i="8"/>
  <c r="T42" i="8" s="1"/>
  <c r="Q42" i="8"/>
  <c r="R42" i="8" s="1"/>
  <c r="X41" i="8"/>
  <c r="Y41" i="8" s="1"/>
  <c r="T41" i="8"/>
  <c r="S41" i="8"/>
  <c r="Q41" i="8"/>
  <c r="R41" i="8" s="1"/>
  <c r="X40" i="8"/>
  <c r="Y40" i="8" s="1"/>
  <c r="S40" i="8"/>
  <c r="Q40" i="8" s="1"/>
  <c r="R40" i="8" s="1"/>
  <c r="X39" i="8"/>
  <c r="Y39" i="8" s="1"/>
  <c r="S39" i="8"/>
  <c r="T39" i="8" s="1"/>
  <c r="Q39" i="8"/>
  <c r="R39" i="8" s="1"/>
  <c r="Y38" i="8"/>
  <c r="X38" i="8"/>
  <c r="S38" i="8"/>
  <c r="T38" i="8" s="1"/>
  <c r="Q38" i="8"/>
  <c r="R38" i="8" s="1"/>
  <c r="X37" i="8"/>
  <c r="Y37" i="8" s="1"/>
  <c r="T37" i="8"/>
  <c r="S37" i="8"/>
  <c r="Q37" i="8"/>
  <c r="R37" i="8" s="1"/>
  <c r="X36" i="8"/>
  <c r="Y36" i="8" s="1"/>
  <c r="S36" i="8"/>
  <c r="Q36" i="8" s="1"/>
  <c r="R36" i="8" s="1"/>
  <c r="X35" i="8"/>
  <c r="Y35" i="8" s="1"/>
  <c r="S35" i="8"/>
  <c r="T35" i="8" s="1"/>
  <c r="Q35" i="8"/>
  <c r="R35" i="8" s="1"/>
  <c r="Y34" i="8"/>
  <c r="X34" i="8"/>
  <c r="S34" i="8"/>
  <c r="T34" i="8" s="1"/>
  <c r="Q34" i="8"/>
  <c r="R34" i="8" s="1"/>
  <c r="X33" i="8"/>
  <c r="Y33" i="8" s="1"/>
  <c r="T33" i="8"/>
  <c r="S33" i="8"/>
  <c r="Q33" i="8"/>
  <c r="R33" i="8" s="1"/>
  <c r="X32" i="8"/>
  <c r="Y32" i="8" s="1"/>
  <c r="S32" i="8"/>
  <c r="Q32" i="8" s="1"/>
  <c r="R32" i="8" s="1"/>
  <c r="X31" i="8"/>
  <c r="Y31" i="8" s="1"/>
  <c r="S31" i="8"/>
  <c r="T31" i="8" s="1"/>
  <c r="Q31" i="8"/>
  <c r="R31" i="8" s="1"/>
  <c r="Y30" i="8"/>
  <c r="X30" i="8"/>
  <c r="S30" i="8"/>
  <c r="T30" i="8" s="1"/>
  <c r="Q30" i="8"/>
  <c r="R30" i="8" s="1"/>
  <c r="X29" i="8"/>
  <c r="Y29" i="8" s="1"/>
  <c r="T29" i="8"/>
  <c r="S29" i="8"/>
  <c r="Q29" i="8"/>
  <c r="R29" i="8" s="1"/>
  <c r="X28" i="8"/>
  <c r="Y28" i="8" s="1"/>
  <c r="S28" i="8"/>
  <c r="Q28" i="8" s="1"/>
  <c r="R28" i="8" s="1"/>
  <c r="X27" i="8"/>
  <c r="Y27" i="8" s="1"/>
  <c r="S27" i="8"/>
  <c r="T27" i="8" s="1"/>
  <c r="Q27" i="8"/>
  <c r="R27" i="8" s="1"/>
  <c r="Y26" i="8"/>
  <c r="X26" i="8"/>
  <c r="S26" i="8"/>
  <c r="T26" i="8" s="1"/>
  <c r="Q26" i="8"/>
  <c r="R26" i="8" s="1"/>
  <c r="X25" i="8"/>
  <c r="Y25" i="8" s="1"/>
  <c r="T25" i="8"/>
  <c r="S25" i="8"/>
  <c r="Q25" i="8"/>
  <c r="R25" i="8" s="1"/>
  <c r="X24" i="8"/>
  <c r="Y24" i="8" s="1"/>
  <c r="S24" i="8"/>
  <c r="Q24" i="8" s="1"/>
  <c r="R24" i="8" s="1"/>
  <c r="X23" i="8"/>
  <c r="Y23" i="8" s="1"/>
  <c r="S23" i="8"/>
  <c r="T23" i="8" s="1"/>
  <c r="Q23" i="8"/>
  <c r="R23" i="8" s="1"/>
  <c r="Y22" i="8"/>
  <c r="X22" i="8"/>
  <c r="S22" i="8"/>
  <c r="T22" i="8" s="1"/>
  <c r="Q22" i="8"/>
  <c r="R22" i="8" s="1"/>
  <c r="X21" i="8"/>
  <c r="Y21" i="8" s="1"/>
  <c r="T21" i="8"/>
  <c r="S21" i="8"/>
  <c r="Q21" i="8"/>
  <c r="R21" i="8" s="1"/>
  <c r="X20" i="8"/>
  <c r="Y20" i="8" s="1"/>
  <c r="S20" i="8"/>
  <c r="Q20" i="8" s="1"/>
  <c r="R20" i="8" s="1"/>
  <c r="X19" i="8"/>
  <c r="Y19" i="8" s="1"/>
  <c r="S19" i="8"/>
  <c r="T19" i="8" s="1"/>
  <c r="Q19" i="8"/>
  <c r="R19" i="8" s="1"/>
  <c r="Y18" i="8"/>
  <c r="X18" i="8"/>
  <c r="S18" i="8"/>
  <c r="T18" i="8" s="1"/>
  <c r="Q18" i="8"/>
  <c r="R18" i="8" s="1"/>
  <c r="X17" i="8"/>
  <c r="Y17" i="8" s="1"/>
  <c r="T17" i="8"/>
  <c r="S17" i="8"/>
  <c r="Q17" i="8"/>
  <c r="R17" i="8" s="1"/>
  <c r="X16" i="8"/>
  <c r="Y16" i="8" s="1"/>
  <c r="S16" i="8"/>
  <c r="Q16" i="8" s="1"/>
  <c r="R16" i="8" s="1"/>
  <c r="X15" i="8"/>
  <c r="Y15" i="8" s="1"/>
  <c r="S15" i="8"/>
  <c r="T15" i="8" s="1"/>
  <c r="Q15" i="8"/>
  <c r="R15" i="8" s="1"/>
  <c r="Y14" i="8"/>
  <c r="X14" i="8"/>
  <c r="S14" i="8"/>
  <c r="T14" i="8" s="1"/>
  <c r="Q14" i="8"/>
  <c r="R14" i="8" s="1"/>
  <c r="X13" i="8"/>
  <c r="Y13" i="8" s="1"/>
  <c r="T13" i="8"/>
  <c r="S13" i="8"/>
  <c r="Q13" i="8"/>
  <c r="R13" i="8" s="1"/>
  <c r="X12" i="8"/>
  <c r="Y12" i="8" s="1"/>
  <c r="S12" i="8"/>
  <c r="Q12" i="8" s="1"/>
  <c r="R12" i="8" s="1"/>
  <c r="X11" i="8"/>
  <c r="Y11" i="8" s="1"/>
  <c r="S11" i="8"/>
  <c r="T11" i="8" s="1"/>
  <c r="Q11" i="8"/>
  <c r="R11" i="8" s="1"/>
  <c r="Y10" i="8"/>
  <c r="X10" i="8"/>
  <c r="S10" i="8"/>
  <c r="T10" i="8" s="1"/>
  <c r="Q10" i="8"/>
  <c r="R10" i="8" s="1"/>
  <c r="X9" i="8"/>
  <c r="Y9" i="8" s="1"/>
  <c r="T9" i="8"/>
  <c r="S9" i="8"/>
  <c r="Q9" i="8"/>
  <c r="R9" i="8" s="1"/>
  <c r="X8" i="8"/>
  <c r="Y8" i="8" s="1"/>
  <c r="S8" i="8"/>
  <c r="Q8" i="8" s="1"/>
  <c r="R8" i="8" s="1"/>
  <c r="X7" i="8"/>
  <c r="Y7" i="8" s="1"/>
  <c r="S7" i="8"/>
  <c r="T7" i="8" s="1"/>
  <c r="Q7" i="8"/>
  <c r="R7" i="8" s="1"/>
  <c r="Y6" i="8"/>
  <c r="X6" i="8"/>
  <c r="S6" i="8"/>
  <c r="T6" i="8" s="1"/>
  <c r="Q6" i="8"/>
  <c r="R6" i="8" s="1"/>
  <c r="X5" i="8"/>
  <c r="X44" i="8" s="1"/>
  <c r="T5" i="8"/>
  <c r="S5" i="8"/>
  <c r="S44" i="8" s="1"/>
  <c r="Q5" i="8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M41" i="1"/>
  <c r="Q44" i="8" l="1"/>
  <c r="Y5" i="8"/>
  <c r="Y44" i="8" s="1"/>
  <c r="T8" i="8"/>
  <c r="T44" i="8" s="1"/>
  <c r="T12" i="8"/>
  <c r="T16" i="8"/>
  <c r="T20" i="8"/>
  <c r="T24" i="8"/>
  <c r="T28" i="8"/>
  <c r="T32" i="8"/>
  <c r="T36" i="8"/>
  <c r="T40" i="8"/>
  <c r="R5" i="8"/>
  <c r="R44" i="8" s="1"/>
  <c r="AH44" i="8" l="1"/>
</calcChain>
</file>

<file path=xl/sharedStrings.xml><?xml version="1.0" encoding="utf-8"?>
<sst xmlns="http://schemas.openxmlformats.org/spreadsheetml/2006/main" count="1057" uniqueCount="196">
  <si>
    <t>Algumas Características desta Lista:</t>
  </si>
  <si>
    <t>LUNDBECK BRASIL LTDA.</t>
  </si>
  <si>
    <t>Código
Interno</t>
  </si>
  <si>
    <t>Código
de
Barras</t>
  </si>
  <si>
    <t>Código
GGREM</t>
  </si>
  <si>
    <t>Registro
ANVISA</t>
  </si>
  <si>
    <t>Produto/
Apresentação</t>
  </si>
  <si>
    <t>Princípio
Ativo</t>
  </si>
  <si>
    <t>DCB</t>
  </si>
  <si>
    <t>Numero CAS</t>
  </si>
  <si>
    <t>Classe Terapêutica</t>
  </si>
  <si>
    <t>Lista
em que o
produto
está incluso</t>
  </si>
  <si>
    <t>Monitorado pela ANVISA</t>
  </si>
  <si>
    <t>Unidade
Interna
de
Venda</t>
  </si>
  <si>
    <t>Preço Fábrica R$ (20%)</t>
  </si>
  <si>
    <t>Preço Máx. ao Consumidor R$ (20%)</t>
  </si>
  <si>
    <t>Preço Fábrica R$ (18%)</t>
  </si>
  <si>
    <t>Preço Máx. ao Consumidor R$ (18%)</t>
  </si>
  <si>
    <t>Preço Fábrica R$ (17,5%)</t>
  </si>
  <si>
    <t>Preço Máx. ao Consumidor R$ (17,5%)</t>
  </si>
  <si>
    <t>Preço Fábrica R$ (17%)</t>
  </si>
  <si>
    <t>Preço Máx. ao Consumidor R$ (17%)</t>
  </si>
  <si>
    <t>Preço Fábrica R$ (12%)</t>
  </si>
  <si>
    <t>Preço Máx. ao Consumidor R$ (12%)</t>
  </si>
  <si>
    <t>5702157141913</t>
  </si>
  <si>
    <t>1047500520013</t>
  </si>
  <si>
    <t>Brintellix 5 Mg - 10 comprimidos</t>
  </si>
  <si>
    <t>Bromidrato de Vortioxetina</t>
  </si>
  <si>
    <t>960203-27-4</t>
  </si>
  <si>
    <t>N06A</t>
  </si>
  <si>
    <t>Negativa</t>
  </si>
  <si>
    <t>Sim</t>
  </si>
  <si>
    <t>5702157141920</t>
  </si>
  <si>
    <t>1047500520021</t>
  </si>
  <si>
    <t>Brintellix 5 Mg - 30 comprimidos</t>
  </si>
  <si>
    <t>5702157141944</t>
  </si>
  <si>
    <t>1047500520048</t>
  </si>
  <si>
    <t>Brintellix 10 Mg - 10 comprimidos</t>
  </si>
  <si>
    <t>5702157141951</t>
  </si>
  <si>
    <t>1047500520056</t>
  </si>
  <si>
    <t>Brintellix 10 Mg - 30 comprimidos</t>
  </si>
  <si>
    <t>5702157141968</t>
  </si>
  <si>
    <t>1047500520064</t>
  </si>
  <si>
    <t>Brintellix 10 Mg - 60 comprimidos</t>
  </si>
  <si>
    <t>5702157106509</t>
  </si>
  <si>
    <t>1047500430030</t>
  </si>
  <si>
    <t>Cipramil 20 Mg - 28 comprimidos</t>
  </si>
  <si>
    <t>Bromidrato de Citalopram</t>
  </si>
  <si>
    <t>02162</t>
  </si>
  <si>
    <t>59729-32-7</t>
  </si>
  <si>
    <t>Positiva</t>
  </si>
  <si>
    <t>5702157108411</t>
  </si>
  <si>
    <t>1047500450015</t>
  </si>
  <si>
    <t>Clopixol 10 Mg - 20 comprimidos</t>
  </si>
  <si>
    <t>Dicloridrato de Zuclopentixol</t>
  </si>
  <si>
    <t>09316</t>
  </si>
  <si>
    <t>58045-23-1</t>
  </si>
  <si>
    <t>N05A</t>
  </si>
  <si>
    <t>5702157108459</t>
  </si>
  <si>
    <t>1047500450031</t>
  </si>
  <si>
    <t>Clopixol 25 Mg - 20 comprimidos</t>
  </si>
  <si>
    <t>5702157109159</t>
  </si>
  <si>
    <t>1047500450082</t>
  </si>
  <si>
    <t>Clopixol Depot 200 Mg - 1 Ml</t>
  </si>
  <si>
    <t>Decanoato de Zuclopentixol</t>
  </si>
  <si>
    <t>09315</t>
  </si>
  <si>
    <t>64053-00-5</t>
  </si>
  <si>
    <t>5702157108220</t>
  </si>
  <si>
    <t>1047500450058</t>
  </si>
  <si>
    <t>Clopixol Acuphase 50 Mg - 1 Ml</t>
  </si>
  <si>
    <t>Acetato de Zuclopentixol</t>
  </si>
  <si>
    <t>09314</t>
  </si>
  <si>
    <t>85721-05-7</t>
  </si>
  <si>
    <t>Cloridrato de Memantina</t>
  </si>
  <si>
    <t>09414</t>
  </si>
  <si>
    <t>41100-52-1</t>
  </si>
  <si>
    <t>N07D</t>
  </si>
  <si>
    <t>5702157127054</t>
  </si>
  <si>
    <t>1047500500063</t>
  </si>
  <si>
    <t>Ebix 10 Mg - 28 comprimidos</t>
  </si>
  <si>
    <t>5702157127153</t>
  </si>
  <si>
    <t>1047500500071</t>
  </si>
  <si>
    <t>Ebix 10 Mg - 56 comprimidos</t>
  </si>
  <si>
    <t>5702150142351</t>
  </si>
  <si>
    <t>1047500500128</t>
  </si>
  <si>
    <t>Ebix 20 Mg - 10 comprimidos</t>
  </si>
  <si>
    <t>5702150142368</t>
  </si>
  <si>
    <t>1047500500136</t>
  </si>
  <si>
    <t>Ebix 20 Mg - 30 comprimidos</t>
  </si>
  <si>
    <t>Oxalato de Escitalopram</t>
  </si>
  <si>
    <t>03513</t>
  </si>
  <si>
    <t>219861-08-2</t>
  </si>
  <si>
    <t>5702157150809</t>
  </si>
  <si>
    <t>1047500440060</t>
  </si>
  <si>
    <t>Lexapro 10 Mg - 28 comprimidos</t>
  </si>
  <si>
    <t>5702150142948</t>
  </si>
  <si>
    <t>1047500440265</t>
  </si>
  <si>
    <t>Lexapro 10 Mg - 30 comprimidos</t>
  </si>
  <si>
    <t>5702157141562</t>
  </si>
  <si>
    <t>1047500440087</t>
  </si>
  <si>
    <t>Lexapro 15 Mg - 7 comprimidos</t>
  </si>
  <si>
    <t>5702157151905</t>
  </si>
  <si>
    <t>1047500440109</t>
  </si>
  <si>
    <t>Lexapro 15 Mg - 28 comprimidos</t>
  </si>
  <si>
    <t>5702150142986</t>
  </si>
  <si>
    <t>1047500440291</t>
  </si>
  <si>
    <t>Lexapro 15 Mg - 30 comprimidos</t>
  </si>
  <si>
    <t>5702157141326</t>
  </si>
  <si>
    <t>1047500440168</t>
  </si>
  <si>
    <t>Lexapro 20 Mg - 15 ml</t>
  </si>
  <si>
    <t>5702157152452</t>
  </si>
  <si>
    <t>1047500440079</t>
  </si>
  <si>
    <t>Lexapro 20 Mg - 28 comprimidos</t>
  </si>
  <si>
    <t>5702150143006</t>
  </si>
  <si>
    <t>1047500440311</t>
  </si>
  <si>
    <t>Lexapro 20 Mg - 30 comprimidos</t>
  </si>
  <si>
    <t>Totais</t>
  </si>
  <si>
    <t>Vendas (21) 3873-3000</t>
  </si>
  <si>
    <t>Observações :</t>
  </si>
  <si>
    <t>Lundbeck Brasil Ltda.</t>
  </si>
  <si>
    <t>Rua Maxwell, 116</t>
  </si>
  <si>
    <t>Vila Isabel                            CEP: 20541-100</t>
  </si>
  <si>
    <t>Rio de Janeiro - RJ</t>
  </si>
  <si>
    <t>C.G.C. : 04.522.600/0002-51                  I.E. : 77.391.339</t>
  </si>
  <si>
    <t>1047500520099</t>
  </si>
  <si>
    <t>Brintellix 15 Mg - 60 comprimidos</t>
  </si>
  <si>
    <t>5702157142026</t>
  </si>
  <si>
    <t>1047500440273</t>
  </si>
  <si>
    <t>Lexapro 10 Mg - 60 comprimidos</t>
  </si>
  <si>
    <t>Rexulti 0,5 Mg - 10 comprimidos</t>
  </si>
  <si>
    <t>Rexulti 0,5 Mg - 30 comprimidos</t>
  </si>
  <si>
    <t>Rexulti 1,0 Mg - 10 comprimidos</t>
  </si>
  <si>
    <t>Rexulti 1,0 Mg - 30 comprimidos</t>
  </si>
  <si>
    <t>Rexulti 2,0 Mg - 30 comprimidos</t>
  </si>
  <si>
    <t>Rexulti 3,0 Mg - 30 comprimidos</t>
  </si>
  <si>
    <t>5702150152138</t>
  </si>
  <si>
    <t>5702150152145</t>
  </si>
  <si>
    <t>1047500530035</t>
  </si>
  <si>
    <t>1047500530043</t>
  </si>
  <si>
    <t>1047500530051</t>
  </si>
  <si>
    <t>5702150152152</t>
  </si>
  <si>
    <t>5702150152169</t>
  </si>
  <si>
    <t>1047500530061</t>
  </si>
  <si>
    <t>1047500530078</t>
  </si>
  <si>
    <t>1047500530086</t>
  </si>
  <si>
    <t>Brexpiprazol</t>
  </si>
  <si>
    <t>N05AX</t>
  </si>
  <si>
    <t>913611-97-9</t>
  </si>
  <si>
    <t>5702150152176</t>
  </si>
  <si>
    <t>5702150152183</t>
  </si>
  <si>
    <t>5702150 151186</t>
  </si>
  <si>
    <t>1047500520110</t>
  </si>
  <si>
    <t>Brintellix 20 Mg - 30 comprimidos</t>
  </si>
  <si>
    <t>5702150152619</t>
  </si>
  <si>
    <t>5702157141401</t>
  </si>
  <si>
    <t>1047500500047</t>
  </si>
  <si>
    <t>Ebix 10 Mg - 7 comprimidos</t>
  </si>
  <si>
    <t>5702157150601</t>
  </si>
  <si>
    <t>1047500440044</t>
  </si>
  <si>
    <t>Lexapro 10 Mg - 7 comprimidos</t>
  </si>
  <si>
    <t>1047500540014</t>
  </si>
  <si>
    <t>1047500540022</t>
  </si>
  <si>
    <t>1047500540049</t>
  </si>
  <si>
    <t>1047500540057</t>
  </si>
  <si>
    <t>1047500540081</t>
  </si>
  <si>
    <t>1047500540111</t>
  </si>
  <si>
    <t xml:space="preserve">5702150153913  </t>
  </si>
  <si>
    <t xml:space="preserve">5702150153937  </t>
  </si>
  <si>
    <t xml:space="preserve">5702150153869  </t>
  </si>
  <si>
    <t xml:space="preserve">5702150153883  </t>
  </si>
  <si>
    <t xml:space="preserve">5702150153890  </t>
  </si>
  <si>
    <t xml:space="preserve">5702150153906  </t>
  </si>
  <si>
    <t>Vurtuoso 5mg x 10 comprimidos</t>
  </si>
  <si>
    <t>Vurtuoso 5mg x 30 comprimidos</t>
  </si>
  <si>
    <t>Vurtuoso 10mg x 10 comprimidos</t>
  </si>
  <si>
    <t>Vurtuoso 10mg x 30 comprimidos</t>
  </si>
  <si>
    <t>Vurtuoso 15mg x 30 comprimidos</t>
  </si>
  <si>
    <t>Vurtuoso 20mg x 30 comprimidos</t>
  </si>
  <si>
    <t>Preço Fábrica R$ (19%)</t>
  </si>
  <si>
    <t>Preço Máx. ao Consumidor R$ (19%)</t>
  </si>
  <si>
    <t>Preço Fábrica R$ (21%)</t>
  </si>
  <si>
    <t>Preço Máx. ao Consumidor R$ (21%)</t>
  </si>
  <si>
    <t>Preço Fábrica R$ (22%)</t>
  </si>
  <si>
    <t>Preço Máx. ao Consumidor R$ (22%)</t>
  </si>
  <si>
    <t>Ftr PMC</t>
  </si>
  <si>
    <t>LISTA DE PREÇOS No. 01/2023</t>
  </si>
  <si>
    <t>Vigência: 01 de Maio de 2023 em diante</t>
  </si>
  <si>
    <t xml:space="preserve">Preço CMED 
Aprovado </t>
  </si>
  <si>
    <t>Preço Fábrica R$ (18%)
Revista</t>
  </si>
  <si>
    <t>Preço Revista x Preço Aprovado - CMED</t>
  </si>
  <si>
    <t>% preço Revista
x 
Preço Aprovado - CMED</t>
  </si>
  <si>
    <t xml:space="preserve">5702150154279  </t>
  </si>
  <si>
    <t xml:space="preserve">5702150154286  </t>
  </si>
  <si>
    <t>LISTA DE PREÇOS No. 02/2023</t>
  </si>
  <si>
    <t xml:space="preserve">Exclusão das apresentações de Lexapro com 28 comprimidos
Ajuste anual de preços
</t>
  </si>
  <si>
    <t>LUNDBECK BRASIL LTDA.
Lista de Preços - 01 de abril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</si>
</sst>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0"/>
      <color indexed="60"/>
      <name val="Arial"/>
      <family val="2"/>
    </font>
    <font>
      <b/>
      <sz val="11"/>
      <color indexed="6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6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9" fontId="9" fillId="0" borderId="0" applyFont="0" applyFill="0" applyBorder="0" applyAlignment="0" applyProtection="0"/>
  </cellStyleXfs>
  <cellXfs count="136">
    <xf numFmtId="0" fontId="0" fillId="0" borderId="0" xfId="0"/>
    <xf numFmtId="0" fontId="0" fillId="0" borderId="1" xfId="0" quotePrefix="1" applyBorder="1" applyAlignment="1">
      <alignment horizontal="center" vertical="center" wrapText="1"/>
    </xf>
    <xf numFmtId="0" fontId="0" fillId="0" borderId="2" xfId="0" quotePrefix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0" xfId="0" applyFill="1"/>
    <xf numFmtId="0" fontId="2" fillId="2" borderId="0" xfId="0" quotePrefix="1" applyFont="1" applyFill="1" applyAlignment="1">
      <alignment horizontal="left" wrapText="1"/>
    </xf>
    <xf numFmtId="0" fontId="2" fillId="2" borderId="0" xfId="0" quotePrefix="1" applyFont="1" applyFill="1" applyAlignment="1">
      <alignment horizontal="left"/>
    </xf>
    <xf numFmtId="0" fontId="2" fillId="0" borderId="2" xfId="0" quotePrefix="1" applyFont="1" applyBorder="1" applyAlignment="1">
      <alignment horizontal="left" wrapText="1"/>
    </xf>
    <xf numFmtId="0" fontId="0" fillId="0" borderId="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4" borderId="5" xfId="0" quotePrefix="1" applyFill="1" applyBorder="1" applyAlignment="1">
      <alignment horizontal="center" vertical="center"/>
    </xf>
    <xf numFmtId="49" fontId="0" fillId="4" borderId="5" xfId="0" quotePrefix="1" applyNumberFormat="1" applyFill="1" applyBorder="1" applyAlignment="1">
      <alignment horizontal="center" vertical="center"/>
    </xf>
    <xf numFmtId="1" fontId="0" fillId="4" borderId="5" xfId="0" quotePrefix="1" applyNumberFormat="1" applyFill="1" applyBorder="1" applyAlignment="1">
      <alignment horizontal="center" vertical="center"/>
    </xf>
    <xf numFmtId="0" fontId="0" fillId="4" borderId="5" xfId="0" applyFill="1" applyBorder="1" applyAlignment="1">
      <alignment horizontal="justify" vertical="center"/>
    </xf>
    <xf numFmtId="0" fontId="0" fillId="4" borderId="5" xfId="0" quotePrefix="1" applyFill="1" applyBorder="1" applyAlignment="1">
      <alignment horizontal="center" vertical="center" wrapText="1"/>
    </xf>
    <xf numFmtId="0" fontId="0" fillId="4" borderId="4" xfId="0" quotePrefix="1" applyFill="1" applyBorder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0" fillId="4" borderId="4" xfId="0" applyFill="1" applyBorder="1" applyAlignment="1">
      <alignment horizontal="center" vertical="center"/>
    </xf>
    <xf numFmtId="0" fontId="0" fillId="5" borderId="0" xfId="0" applyFill="1"/>
    <xf numFmtId="0" fontId="0" fillId="5" borderId="0" xfId="0" applyFill="1" applyAlignment="1">
      <alignment horizontal="center"/>
    </xf>
    <xf numFmtId="164" fontId="1" fillId="4" borderId="11" xfId="1" applyFont="1" applyFill="1" applyBorder="1" applyAlignment="1">
      <alignment horizontal="center" vertical="center"/>
    </xf>
    <xf numFmtId="164" fontId="1" fillId="4" borderId="12" xfId="1" applyFont="1" applyFill="1" applyBorder="1" applyAlignment="1">
      <alignment horizontal="center" vertical="center"/>
    </xf>
    <xf numFmtId="164" fontId="1" fillId="4" borderId="0" xfId="1" applyFont="1" applyFill="1" applyBorder="1" applyAlignment="1">
      <alignment horizontal="center" vertical="center"/>
    </xf>
    <xf numFmtId="164" fontId="1" fillId="4" borderId="7" xfId="1" applyFont="1" applyFill="1" applyBorder="1" applyAlignment="1">
      <alignment horizontal="center" vertical="center"/>
    </xf>
    <xf numFmtId="164" fontId="1" fillId="4" borderId="4" xfId="1" applyFont="1" applyFill="1" applyBorder="1" applyAlignment="1">
      <alignment horizontal="center" vertical="center"/>
    </xf>
    <xf numFmtId="164" fontId="2" fillId="4" borderId="9" xfId="1" applyFont="1" applyFill="1" applyBorder="1" applyAlignment="1">
      <alignment horizontal="center"/>
    </xf>
    <xf numFmtId="0" fontId="0" fillId="4" borderId="5" xfId="0" applyFill="1" applyBorder="1" applyAlignment="1">
      <alignment horizontal="center" vertical="center"/>
    </xf>
    <xf numFmtId="0" fontId="0" fillId="3" borderId="9" xfId="0" quotePrefix="1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164" fontId="7" fillId="4" borderId="0" xfId="1" applyFont="1" applyFill="1" applyBorder="1" applyAlignment="1">
      <alignment horizontal="center" vertical="center"/>
    </xf>
    <xf numFmtId="164" fontId="1" fillId="4" borderId="10" xfId="1" applyFont="1" applyFill="1" applyBorder="1" applyAlignment="1">
      <alignment horizontal="center" vertical="center"/>
    </xf>
    <xf numFmtId="164" fontId="1" fillId="4" borderId="4" xfId="1" applyFont="1" applyFill="1" applyBorder="1" applyAlignment="1" applyProtection="1">
      <alignment horizontal="center" vertical="center"/>
    </xf>
    <xf numFmtId="164" fontId="1" fillId="4" borderId="7" xfId="1" applyFont="1" applyFill="1" applyBorder="1" applyAlignment="1" applyProtection="1">
      <alignment horizontal="center" vertical="center"/>
    </xf>
    <xf numFmtId="164" fontId="7" fillId="4" borderId="0" xfId="1" applyFont="1" applyFill="1" applyBorder="1" applyAlignment="1" applyProtection="1">
      <alignment horizontal="center" vertical="center"/>
    </xf>
    <xf numFmtId="164" fontId="1" fillId="4" borderId="0" xfId="1" applyFont="1" applyFill="1" applyBorder="1" applyAlignment="1" applyProtection="1">
      <alignment horizontal="center" vertical="center"/>
    </xf>
    <xf numFmtId="164" fontId="1" fillId="4" borderId="13" xfId="1" applyFont="1" applyFill="1" applyBorder="1" applyAlignment="1" applyProtection="1">
      <alignment horizontal="center" vertical="center"/>
    </xf>
    <xf numFmtId="164" fontId="1" fillId="4" borderId="15" xfId="1" applyFont="1" applyFill="1" applyBorder="1" applyAlignment="1" applyProtection="1">
      <alignment horizontal="center" vertical="center"/>
    </xf>
    <xf numFmtId="0" fontId="4" fillId="3" borderId="0" xfId="0" applyFont="1" applyFill="1" applyAlignment="1">
      <alignment vertical="center"/>
    </xf>
    <xf numFmtId="0" fontId="0" fillId="3" borderId="0" xfId="0" applyFill="1"/>
    <xf numFmtId="0" fontId="5" fillId="0" borderId="6" xfId="0" quotePrefix="1" applyFont="1" applyBorder="1" applyAlignment="1">
      <alignment horizontal="center"/>
    </xf>
    <xf numFmtId="0" fontId="0" fillId="4" borderId="9" xfId="0" applyFill="1" applyBorder="1" applyAlignment="1">
      <alignment horizontal="center" vertical="center"/>
    </xf>
    <xf numFmtId="164" fontId="1" fillId="4" borderId="14" xfId="1" applyFont="1" applyFill="1" applyBorder="1" applyAlignment="1" applyProtection="1">
      <alignment horizontal="center" vertical="center"/>
    </xf>
    <xf numFmtId="0" fontId="0" fillId="4" borderId="14" xfId="0" applyFill="1" applyBorder="1" applyAlignment="1">
      <alignment horizontal="center" vertical="center"/>
    </xf>
    <xf numFmtId="10" fontId="0" fillId="3" borderId="0" xfId="3" applyNumberFormat="1" applyFont="1" applyFill="1" applyBorder="1" applyAlignment="1">
      <alignment horizontal="center" vertical="center"/>
    </xf>
    <xf numFmtId="164" fontId="1" fillId="4" borderId="13" xfId="1" applyFont="1" applyFill="1" applyBorder="1" applyAlignment="1">
      <alignment horizontal="center" vertical="center"/>
    </xf>
    <xf numFmtId="164" fontId="1" fillId="4" borderId="15" xfId="1" applyFont="1" applyFill="1" applyBorder="1" applyAlignment="1">
      <alignment horizontal="center" vertical="center"/>
    </xf>
    <xf numFmtId="10" fontId="1" fillId="4" borderId="4" xfId="3" applyNumberFormat="1" applyFont="1" applyFill="1" applyBorder="1" applyAlignment="1">
      <alignment horizontal="center" vertical="center"/>
    </xf>
    <xf numFmtId="10" fontId="1" fillId="4" borderId="0" xfId="3" applyNumberFormat="1" applyFont="1" applyFill="1" applyBorder="1" applyAlignment="1">
      <alignment horizontal="center" vertical="center"/>
    </xf>
    <xf numFmtId="9" fontId="2" fillId="6" borderId="9" xfId="0" quotePrefix="1" applyNumberFormat="1" applyFont="1" applyFill="1" applyBorder="1" applyAlignment="1">
      <alignment horizontal="center" vertical="center" wrapText="1"/>
    </xf>
    <xf numFmtId="10" fontId="0" fillId="3" borderId="0" xfId="3" applyNumberFormat="1" applyFont="1" applyFill="1"/>
    <xf numFmtId="0" fontId="2" fillId="0" borderId="1" xfId="0" quotePrefix="1" applyFont="1" applyBorder="1" applyAlignment="1">
      <alignment horizontal="center" vertical="center" wrapText="1"/>
    </xf>
    <xf numFmtId="0" fontId="2" fillId="0" borderId="3" xfId="0" quotePrefix="1" applyFont="1" applyBorder="1" applyAlignment="1">
      <alignment horizontal="center" vertical="center" wrapText="1"/>
    </xf>
    <xf numFmtId="0" fontId="2" fillId="0" borderId="9" xfId="0" quotePrefix="1" applyFont="1" applyBorder="1" applyAlignment="1">
      <alignment horizontal="center" vertical="center" wrapText="1"/>
    </xf>
    <xf numFmtId="0" fontId="8" fillId="4" borderId="9" xfId="0" quotePrefix="1" applyFont="1" applyFill="1" applyBorder="1" applyAlignment="1">
      <alignment horizontal="center" vertical="center" wrapText="1"/>
    </xf>
    <xf numFmtId="0" fontId="3" fillId="0" borderId="1" xfId="0" quotePrefix="1" applyFont="1" applyBorder="1" applyAlignment="1">
      <alignment vertical="center"/>
    </xf>
    <xf numFmtId="0" fontId="3" fillId="0" borderId="9" xfId="0" quotePrefix="1" applyFont="1" applyBorder="1" applyAlignment="1">
      <alignment vertical="center"/>
    </xf>
    <xf numFmtId="0" fontId="3" fillId="0" borderId="3" xfId="0" quotePrefix="1" applyFont="1" applyBorder="1" applyAlignment="1">
      <alignment vertical="center"/>
    </xf>
    <xf numFmtId="0" fontId="2" fillId="4" borderId="10" xfId="0" quotePrefix="1" applyFont="1" applyFill="1" applyBorder="1"/>
    <xf numFmtId="0" fontId="2" fillId="4" borderId="11" xfId="0" quotePrefix="1" applyFont="1" applyFill="1" applyBorder="1"/>
    <xf numFmtId="0" fontId="2" fillId="4" borderId="12" xfId="0" quotePrefix="1" applyFont="1" applyFill="1" applyBorder="1"/>
    <xf numFmtId="0" fontId="6" fillId="4" borderId="13" xfId="0" quotePrefix="1" applyFont="1" applyFill="1" applyBorder="1"/>
    <xf numFmtId="0" fontId="6" fillId="4" borderId="14" xfId="0" quotePrefix="1" applyFont="1" applyFill="1" applyBorder="1"/>
    <xf numFmtId="0" fontId="6" fillId="4" borderId="0" xfId="0" quotePrefix="1" applyFont="1" applyFill="1"/>
    <xf numFmtId="0" fontId="6" fillId="4" borderId="15" xfId="0" quotePrefix="1" applyFont="1" applyFill="1" applyBorder="1"/>
    <xf numFmtId="164" fontId="0" fillId="3" borderId="0" xfId="0" applyNumberFormat="1" applyFill="1"/>
    <xf numFmtId="0" fontId="0" fillId="4" borderId="0" xfId="0" applyFill="1"/>
    <xf numFmtId="0" fontId="0" fillId="4" borderId="11" xfId="0" applyFill="1" applyBorder="1" applyAlignment="1">
      <alignment horizontal="center" vertical="center"/>
    </xf>
    <xf numFmtId="9" fontId="0" fillId="4" borderId="0" xfId="3" applyFont="1" applyFill="1"/>
    <xf numFmtId="0" fontId="0" fillId="4" borderId="0" xfId="0" applyFill="1" applyAlignment="1">
      <alignment horizontal="center" vertical="center"/>
    </xf>
    <xf numFmtId="0" fontId="0" fillId="4" borderId="0" xfId="0" applyFill="1" applyAlignment="1">
      <alignment horizontal="center"/>
    </xf>
    <xf numFmtId="0" fontId="0" fillId="4" borderId="11" xfId="0" applyFill="1" applyBorder="1"/>
    <xf numFmtId="0" fontId="0" fillId="4" borderId="14" xfId="0" applyFill="1" applyBorder="1"/>
    <xf numFmtId="0" fontId="0" fillId="4" borderId="6" xfId="0" applyFill="1" applyBorder="1" applyAlignment="1">
      <alignment horizontal="center"/>
    </xf>
    <xf numFmtId="164" fontId="7" fillId="4" borderId="5" xfId="1" applyFont="1" applyFill="1" applyBorder="1" applyAlignment="1">
      <alignment horizontal="center" vertical="center"/>
    </xf>
    <xf numFmtId="164" fontId="7" fillId="4" borderId="5" xfId="1" applyFont="1" applyFill="1" applyBorder="1" applyAlignment="1" applyProtection="1">
      <alignment horizontal="center" vertical="center"/>
    </xf>
    <xf numFmtId="164" fontId="7" fillId="4" borderId="8" xfId="1" applyFont="1" applyFill="1" applyBorder="1" applyAlignment="1" applyProtection="1">
      <alignment horizontal="center" vertical="center"/>
    </xf>
    <xf numFmtId="0" fontId="0" fillId="4" borderId="5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8" xfId="0" quotePrefix="1" applyFill="1" applyBorder="1" applyAlignment="1">
      <alignment horizontal="center" vertical="center"/>
    </xf>
    <xf numFmtId="49" fontId="0" fillId="4" borderId="8" xfId="0" quotePrefix="1" applyNumberFormat="1" applyFill="1" applyBorder="1" applyAlignment="1">
      <alignment horizontal="center" vertical="center"/>
    </xf>
    <xf numFmtId="1" fontId="0" fillId="4" borderId="8" xfId="0" quotePrefix="1" applyNumberFormat="1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8" xfId="0" quotePrefix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10" fontId="2" fillId="4" borderId="5" xfId="3" applyNumberFormat="1" applyFont="1" applyFill="1" applyBorder="1" applyAlignment="1">
      <alignment horizontal="center" vertical="center"/>
    </xf>
    <xf numFmtId="10" fontId="2" fillId="4" borderId="8" xfId="3" applyNumberFormat="1" applyFont="1" applyFill="1" applyBorder="1" applyAlignment="1">
      <alignment horizontal="center" vertical="center"/>
    </xf>
    <xf numFmtId="0" fontId="2" fillId="7" borderId="1" xfId="0" quotePrefix="1" applyFont="1" applyFill="1" applyBorder="1" applyAlignment="1">
      <alignment horizontal="center" vertical="center" wrapText="1"/>
    </xf>
    <xf numFmtId="0" fontId="2" fillId="7" borderId="2" xfId="0" quotePrefix="1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2" fillId="7" borderId="9" xfId="0" quotePrefix="1" applyFont="1" applyFill="1" applyBorder="1" applyAlignment="1">
      <alignment horizontal="center" vertical="center" wrapText="1"/>
    </xf>
    <xf numFmtId="0" fontId="8" fillId="7" borderId="1" xfId="0" quotePrefix="1" applyFont="1" applyFill="1" applyBorder="1" applyAlignment="1">
      <alignment horizontal="center" vertical="center" wrapText="1"/>
    </xf>
    <xf numFmtId="0" fontId="8" fillId="7" borderId="2" xfId="0" quotePrefix="1" applyFont="1" applyFill="1" applyBorder="1" applyAlignment="1">
      <alignment horizontal="center" vertical="center" wrapText="1"/>
    </xf>
    <xf numFmtId="43" fontId="0" fillId="5" borderId="0" xfId="0" applyNumberFormat="1" applyFill="1" applyAlignment="1">
      <alignment horizontal="center"/>
    </xf>
    <xf numFmtId="43" fontId="1" fillId="4" borderId="4" xfId="1" applyNumberFormat="1" applyFont="1" applyFill="1" applyBorder="1" applyAlignment="1">
      <alignment horizontal="center" vertical="center"/>
    </xf>
    <xf numFmtId="43" fontId="1" fillId="4" borderId="7" xfId="1" applyNumberFormat="1" applyFont="1" applyFill="1" applyBorder="1" applyAlignment="1">
      <alignment horizontal="center" vertical="center"/>
    </xf>
    <xf numFmtId="43" fontId="1" fillId="4" borderId="0" xfId="1" applyNumberFormat="1" applyFont="1" applyFill="1" applyBorder="1" applyAlignment="1">
      <alignment horizontal="center" vertical="center"/>
    </xf>
    <xf numFmtId="43" fontId="7" fillId="4" borderId="0" xfId="1" applyNumberFormat="1" applyFont="1" applyFill="1" applyBorder="1" applyAlignment="1">
      <alignment horizontal="center" vertical="center"/>
    </xf>
    <xf numFmtId="1" fontId="0" fillId="0" borderId="2" xfId="0" quotePrefix="1" applyNumberFormat="1" applyBorder="1" applyAlignment="1">
      <alignment horizontal="center" vertical="center" wrapText="1"/>
    </xf>
    <xf numFmtId="1" fontId="0" fillId="5" borderId="0" xfId="0" applyNumberFormat="1" applyFill="1" applyAlignment="1">
      <alignment horizontal="center"/>
    </xf>
    <xf numFmtId="0" fontId="2" fillId="0" borderId="6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3" fillId="0" borderId="1" xfId="0" quotePrefix="1" applyFont="1" applyBorder="1" applyAlignment="1">
      <alignment horizontal="center" vertical="center"/>
    </xf>
    <xf numFmtId="0" fontId="3" fillId="0" borderId="9" xfId="0" quotePrefix="1" applyFont="1" applyBorder="1" applyAlignment="1">
      <alignment horizontal="center" vertical="center"/>
    </xf>
    <xf numFmtId="0" fontId="3" fillId="0" borderId="3" xfId="0" quotePrefix="1" applyFont="1" applyBorder="1" applyAlignment="1">
      <alignment horizontal="center" vertical="center"/>
    </xf>
    <xf numFmtId="0" fontId="2" fillId="4" borderId="10" xfId="0" quotePrefix="1" applyFont="1" applyFill="1" applyBorder="1" applyAlignment="1">
      <alignment horizontal="center"/>
    </xf>
    <xf numFmtId="0" fontId="2" fillId="4" borderId="11" xfId="0" quotePrefix="1" applyFont="1" applyFill="1" applyBorder="1" applyAlignment="1">
      <alignment horizontal="center"/>
    </xf>
    <xf numFmtId="0" fontId="2" fillId="4" borderId="12" xfId="0" quotePrefix="1" applyFont="1" applyFill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5" fillId="0" borderId="10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left" vertical="top" wrapText="1"/>
    </xf>
    <xf numFmtId="0" fontId="5" fillId="0" borderId="15" xfId="0" applyFont="1" applyBorder="1" applyAlignment="1">
      <alignment horizontal="left" vertical="top" wrapText="1"/>
    </xf>
    <xf numFmtId="0" fontId="0" fillId="0" borderId="13" xfId="0" quotePrefix="1" applyBorder="1" applyAlignment="1">
      <alignment horizontal="left"/>
    </xf>
    <xf numFmtId="0" fontId="0" fillId="0" borderId="14" xfId="0" quotePrefix="1" applyBorder="1" applyAlignment="1">
      <alignment horizontal="left"/>
    </xf>
    <xf numFmtId="0" fontId="0" fillId="0" borderId="15" xfId="0" quotePrefix="1" applyBorder="1" applyAlignment="1">
      <alignment horizontal="left"/>
    </xf>
    <xf numFmtId="0" fontId="1" fillId="0" borderId="1" xfId="0" quotePrefix="1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0" xfId="0" applyAlignment="1">
      <alignment horizontal="left"/>
    </xf>
    <xf numFmtId="0" fontId="0" fillId="0" borderId="7" xfId="0" applyBorder="1" applyAlignment="1">
      <alignment horizontal="left"/>
    </xf>
    <xf numFmtId="0" fontId="0" fillId="0" borderId="4" xfId="0" quotePrefix="1" applyBorder="1" applyAlignment="1">
      <alignment horizontal="left"/>
    </xf>
    <xf numFmtId="0" fontId="0" fillId="0" borderId="0" xfId="0" quotePrefix="1" applyAlignment="1">
      <alignment horizontal="left"/>
    </xf>
    <xf numFmtId="0" fontId="0" fillId="0" borderId="7" xfId="0" quotePrefix="1" applyBorder="1" applyAlignment="1">
      <alignment horizontal="left"/>
    </xf>
    <xf numFmtId="0" fontId="10" fillId="4" borderId="1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</cellXfs>
  <cellStyles count="4">
    <cellStyle name="Normal" xfId="0" builtinId="0"/>
    <cellStyle name="Normal 2" xfId="2" xr:uid="{00000000-0005-0000-0000-000002000000}"/>
    <cellStyle name="Porcentagem" xfId="3" builtinId="5"/>
    <cellStyle name="Vírgula" xfId="1" builtinId="3"/>
  </cellStyles>
  <dxfs count="0"/>
  <tableStyles count="0" defaultTableStyle="TableStyleMedium2" defaultPivotStyle="PivotStyleLight16"/>
  <colors>
    <mruColors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5657850</xdr:colOff>
      <xdr:row>0</xdr:row>
      <xdr:rowOff>38100</xdr:rowOff>
    </xdr:from>
    <xdr:to>
      <xdr:col>0</xdr:col>
      <xdr:colOff>6791325</xdr:colOff>
      <xdr:row>0</xdr:row>
      <xdr:rowOff>609600</xdr:rowOff>
    </xdr:to>
    <xdr:pic>
      <xdr:nvPicPr>
        <xdr:cNvPr id="2081" name="Picture 5" descr="lundbeck_logo_design_manual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57850" y="38100"/>
          <a:ext cx="11334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5657850</xdr:colOff>
      <xdr:row>0</xdr:row>
      <xdr:rowOff>38100</xdr:rowOff>
    </xdr:from>
    <xdr:to>
      <xdr:col>0</xdr:col>
      <xdr:colOff>6791325</xdr:colOff>
      <xdr:row>0</xdr:row>
      <xdr:rowOff>609600</xdr:rowOff>
    </xdr:to>
    <xdr:pic>
      <xdr:nvPicPr>
        <xdr:cNvPr id="3" name="Picture 5" descr="lundbeck_logo_design_manual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57850" y="38100"/>
          <a:ext cx="11334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5657850</xdr:colOff>
      <xdr:row>0</xdr:row>
      <xdr:rowOff>38100</xdr:rowOff>
    </xdr:from>
    <xdr:to>
      <xdr:col>0</xdr:col>
      <xdr:colOff>6791325</xdr:colOff>
      <xdr:row>0</xdr:row>
      <xdr:rowOff>609600</xdr:rowOff>
    </xdr:to>
    <xdr:pic>
      <xdr:nvPicPr>
        <xdr:cNvPr id="4" name="Picture 5" descr="lundbeck_logo_design_manual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57850" y="38100"/>
          <a:ext cx="11334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5657850</xdr:colOff>
      <xdr:row>0</xdr:row>
      <xdr:rowOff>38100</xdr:rowOff>
    </xdr:from>
    <xdr:to>
      <xdr:col>0</xdr:col>
      <xdr:colOff>6791325</xdr:colOff>
      <xdr:row>0</xdr:row>
      <xdr:rowOff>609600</xdr:rowOff>
    </xdr:to>
    <xdr:pic>
      <xdr:nvPicPr>
        <xdr:cNvPr id="5" name="Picture 5" descr="lundbeck_logo_design_manual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57850" y="38100"/>
          <a:ext cx="11334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5657850</xdr:colOff>
      <xdr:row>0</xdr:row>
      <xdr:rowOff>38100</xdr:rowOff>
    </xdr:from>
    <xdr:to>
      <xdr:col>0</xdr:col>
      <xdr:colOff>6791325</xdr:colOff>
      <xdr:row>0</xdr:row>
      <xdr:rowOff>609600</xdr:rowOff>
    </xdr:to>
    <xdr:pic>
      <xdr:nvPicPr>
        <xdr:cNvPr id="6" name="Picture 5" descr="lundbeck_logo_design_manual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57850" y="38100"/>
          <a:ext cx="11334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5657850</xdr:colOff>
      <xdr:row>0</xdr:row>
      <xdr:rowOff>38100</xdr:rowOff>
    </xdr:from>
    <xdr:to>
      <xdr:col>0</xdr:col>
      <xdr:colOff>6791325</xdr:colOff>
      <xdr:row>0</xdr:row>
      <xdr:rowOff>609600</xdr:rowOff>
    </xdr:to>
    <xdr:pic>
      <xdr:nvPicPr>
        <xdr:cNvPr id="7" name="Picture 5" descr="lundbeck_logo_design_manual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57850" y="38100"/>
          <a:ext cx="11334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5657850</xdr:colOff>
      <xdr:row>0</xdr:row>
      <xdr:rowOff>38100</xdr:rowOff>
    </xdr:from>
    <xdr:to>
      <xdr:col>0</xdr:col>
      <xdr:colOff>6791325</xdr:colOff>
      <xdr:row>0</xdr:row>
      <xdr:rowOff>609600</xdr:rowOff>
    </xdr:to>
    <xdr:pic>
      <xdr:nvPicPr>
        <xdr:cNvPr id="8" name="Picture 5" descr="lundbeck_logo_design_manual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57850" y="38100"/>
          <a:ext cx="11334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5657850</xdr:colOff>
      <xdr:row>0</xdr:row>
      <xdr:rowOff>38100</xdr:rowOff>
    </xdr:from>
    <xdr:to>
      <xdr:col>0</xdr:col>
      <xdr:colOff>6791325</xdr:colOff>
      <xdr:row>0</xdr:row>
      <xdr:rowOff>609600</xdr:rowOff>
    </xdr:to>
    <xdr:pic>
      <xdr:nvPicPr>
        <xdr:cNvPr id="9" name="Picture 5" descr="lundbeck_logo_design_manual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57850" y="38100"/>
          <a:ext cx="11334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2381</xdr:colOff>
      <xdr:row>0</xdr:row>
      <xdr:rowOff>35718</xdr:rowOff>
    </xdr:from>
    <xdr:to>
      <xdr:col>27</xdr:col>
      <xdr:colOff>916781</xdr:colOff>
      <xdr:row>2</xdr:row>
      <xdr:rowOff>105339</xdr:rowOff>
    </xdr:to>
    <xdr:pic>
      <xdr:nvPicPr>
        <xdr:cNvPr id="1069" name="Picture 11" descr="lundbeck_logo_design_manual">
          <a:extLst>
            <a:ext uri="{FF2B5EF4-FFF2-40B4-BE49-F238E27FC236}">
              <a16:creationId xmlns:a16="http://schemas.microsoft.com/office/drawing/2014/main" id="{00000000-0008-0000-0100-00002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02600" y="35718"/>
          <a:ext cx="914400" cy="4625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2381</xdr:colOff>
      <xdr:row>0</xdr:row>
      <xdr:rowOff>0</xdr:rowOff>
    </xdr:from>
    <xdr:to>
      <xdr:col>16</xdr:col>
      <xdr:colOff>926306</xdr:colOff>
      <xdr:row>1</xdr:row>
      <xdr:rowOff>45809</xdr:rowOff>
    </xdr:to>
    <xdr:pic>
      <xdr:nvPicPr>
        <xdr:cNvPr id="2" name="Picture 11" descr="lundbeck_logo_design_manual">
          <a:extLst>
            <a:ext uri="{FF2B5EF4-FFF2-40B4-BE49-F238E27FC236}">
              <a16:creationId xmlns:a16="http://schemas.microsoft.com/office/drawing/2014/main" id="{AEEB1E9B-1E29-44DD-94ED-5BF62D59D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86681" y="35718"/>
          <a:ext cx="914400" cy="460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738187</xdr:colOff>
      <xdr:row>0</xdr:row>
      <xdr:rowOff>226220</xdr:rowOff>
    </xdr:from>
    <xdr:to>
      <xdr:col>18</xdr:col>
      <xdr:colOff>82904</xdr:colOff>
      <xdr:row>0</xdr:row>
      <xdr:rowOff>761999</xdr:rowOff>
    </xdr:to>
    <xdr:pic>
      <xdr:nvPicPr>
        <xdr:cNvPr id="2" name="Picture 11" descr="lundbeck_logo_design_manual">
          <a:extLst>
            <a:ext uri="{FF2B5EF4-FFF2-40B4-BE49-F238E27FC236}">
              <a16:creationId xmlns:a16="http://schemas.microsoft.com/office/drawing/2014/main" id="{2D1CCE89-186D-4628-99F7-1077011AD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53812" y="226220"/>
          <a:ext cx="1059217" cy="5357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2381</xdr:colOff>
      <xdr:row>0</xdr:row>
      <xdr:rowOff>35718</xdr:rowOff>
    </xdr:from>
    <xdr:to>
      <xdr:col>32</xdr:col>
      <xdr:colOff>916781</xdr:colOff>
      <xdr:row>2</xdr:row>
      <xdr:rowOff>105339</xdr:rowOff>
    </xdr:to>
    <xdr:pic>
      <xdr:nvPicPr>
        <xdr:cNvPr id="2" name="Picture 11" descr="lundbeck_logo_design_manual">
          <a:extLst>
            <a:ext uri="{FF2B5EF4-FFF2-40B4-BE49-F238E27FC236}">
              <a16:creationId xmlns:a16="http://schemas.microsoft.com/office/drawing/2014/main" id="{1F180318-C481-4468-88BA-5CC00899F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34706" y="35718"/>
          <a:ext cx="914400" cy="460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10"/>
  <sheetViews>
    <sheetView workbookViewId="0">
      <selection activeCell="A2" sqref="A2"/>
    </sheetView>
  </sheetViews>
  <sheetFormatPr defaultColWidth="9.28515625" defaultRowHeight="12.75" x14ac:dyDescent="0.2"/>
  <cols>
    <col min="1" max="1" width="102.7109375" style="4" bestFit="1" customWidth="1"/>
    <col min="2" max="16384" width="9.28515625" style="4"/>
  </cols>
  <sheetData>
    <row r="1" spans="1:1" ht="49.5" customHeight="1" x14ac:dyDescent="0.2">
      <c r="A1" s="7" t="s">
        <v>195</v>
      </c>
    </row>
    <row r="3" spans="1:1" x14ac:dyDescent="0.2">
      <c r="A3" s="40" t="s">
        <v>0</v>
      </c>
    </row>
    <row r="4" spans="1:1" ht="12.75" customHeight="1" x14ac:dyDescent="0.2">
      <c r="A4" s="101" t="s">
        <v>194</v>
      </c>
    </row>
    <row r="5" spans="1:1" x14ac:dyDescent="0.2">
      <c r="A5" s="102"/>
    </row>
    <row r="6" spans="1:1" ht="100.5" customHeight="1" x14ac:dyDescent="0.2">
      <c r="A6" s="103"/>
    </row>
    <row r="7" spans="1:1" x14ac:dyDescent="0.2">
      <c r="A7" s="6"/>
    </row>
    <row r="8" spans="1:1" x14ac:dyDescent="0.2">
      <c r="A8" s="6"/>
    </row>
    <row r="9" spans="1:1" x14ac:dyDescent="0.2">
      <c r="A9" s="6"/>
    </row>
    <row r="10" spans="1:1" x14ac:dyDescent="0.2">
      <c r="A10" s="5"/>
    </row>
  </sheetData>
  <sheetProtection formatCells="0" formatRows="0" insertColumns="0" insertRows="0" insertHyperlinks="0" deleteColumns="0" deleteRows="0"/>
  <mergeCells count="1">
    <mergeCell ref="A4:A6"/>
  </mergeCells>
  <phoneticPr fontId="0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9" orientation="landscape" horizontalDpi="4294967292" verticalDpi="300" r:id="rId1"/>
  <headerFooter alignWithMargins="0">
    <oddFooter>&amp;L&amp;F - &amp;A&amp;C&amp;P de &amp;N&amp;R&amp;T - &amp;D</oddFooter>
  </headerFooter>
  <customProperties>
    <customPr name="EpmWorksheetKeyString_GU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  <pageSetUpPr fitToPage="1"/>
  </sheetPr>
  <dimension ref="A1:AB56"/>
  <sheetViews>
    <sheetView showGridLines="0" tabSelected="1" zoomScale="80" zoomScaleNormal="80" workbookViewId="0">
      <pane ySplit="1" topLeftCell="A2" activePane="bottomLeft" state="frozen"/>
      <selection activeCell="F3" sqref="F3"/>
      <selection pane="bottomLeft" sqref="A1:XFD1048576"/>
    </sheetView>
  </sheetViews>
  <sheetFormatPr defaultColWidth="9.28515625" defaultRowHeight="12.75" x14ac:dyDescent="0.2"/>
  <cols>
    <col min="1" max="1" width="7.140625" style="19" bestFit="1" customWidth="1"/>
    <col min="2" max="2" width="16.42578125" style="19" bestFit="1" customWidth="1"/>
    <col min="3" max="3" width="17.42578125" style="19" bestFit="1" customWidth="1"/>
    <col min="4" max="4" width="15.28515625" style="19" bestFit="1" customWidth="1"/>
    <col min="5" max="5" width="30.7109375" style="18" bestFit="1" customWidth="1"/>
    <col min="6" max="6" width="26" style="18" bestFit="1" customWidth="1"/>
    <col min="7" max="7" width="6.5703125" style="18" bestFit="1" customWidth="1"/>
    <col min="8" max="8" width="12.28515625" style="18" bestFit="1" customWidth="1"/>
    <col min="9" max="9" width="11.42578125" style="18" bestFit="1" customWidth="1"/>
    <col min="10" max="10" width="11.5703125" style="18" bestFit="1" customWidth="1"/>
    <col min="11" max="11" width="14.28515625" style="18" bestFit="1" customWidth="1"/>
    <col min="12" max="12" width="12.7109375" style="18" customWidth="1"/>
    <col min="13" max="22" width="14.42578125" style="19" customWidth="1"/>
    <col min="23" max="23" width="15.5703125" style="19" bestFit="1" customWidth="1"/>
    <col min="24" max="24" width="14.42578125" style="19" bestFit="1" customWidth="1"/>
    <col min="25" max="25" width="15.5703125" style="19" bestFit="1" customWidth="1"/>
    <col min="26" max="26" width="14.42578125" style="19" bestFit="1" customWidth="1"/>
    <col min="27" max="27" width="15.5703125" style="19" bestFit="1" customWidth="1"/>
    <col min="28" max="28" width="14.42578125" style="19" bestFit="1" customWidth="1"/>
    <col min="29" max="16384" width="9.28515625" style="39"/>
  </cols>
  <sheetData>
    <row r="1" spans="1:28" s="38" customFormat="1" ht="18" x14ac:dyDescent="0.2">
      <c r="A1" s="104" t="s">
        <v>1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6"/>
    </row>
    <row r="2" spans="1:28" x14ac:dyDescent="0.2">
      <c r="A2" s="107" t="s">
        <v>193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9"/>
    </row>
    <row r="3" spans="1:28" x14ac:dyDescent="0.2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</row>
    <row r="4" spans="1:28" ht="51" x14ac:dyDescent="0.2">
      <c r="A4" s="1" t="s">
        <v>2</v>
      </c>
      <c r="B4" s="2" t="s">
        <v>3</v>
      </c>
      <c r="C4" s="2" t="s">
        <v>4</v>
      </c>
      <c r="D4" s="3" t="s">
        <v>5</v>
      </c>
      <c r="E4" s="3" t="s">
        <v>6</v>
      </c>
      <c r="F4" s="3" t="s">
        <v>7</v>
      </c>
      <c r="G4" s="8" t="s">
        <v>8</v>
      </c>
      <c r="H4" s="3" t="s">
        <v>9</v>
      </c>
      <c r="I4" s="9" t="s">
        <v>10</v>
      </c>
      <c r="J4" s="1" t="s">
        <v>11</v>
      </c>
      <c r="K4" s="2" t="s">
        <v>12</v>
      </c>
      <c r="L4" s="27" t="s">
        <v>13</v>
      </c>
      <c r="M4" s="53" t="s">
        <v>182</v>
      </c>
      <c r="N4" s="52" t="s">
        <v>183</v>
      </c>
      <c r="O4" s="51" t="s">
        <v>180</v>
      </c>
      <c r="P4" s="52" t="s">
        <v>181</v>
      </c>
      <c r="Q4" s="53" t="s">
        <v>14</v>
      </c>
      <c r="R4" s="52" t="s">
        <v>15</v>
      </c>
      <c r="S4" s="51" t="s">
        <v>178</v>
      </c>
      <c r="T4" s="52" t="s">
        <v>179</v>
      </c>
      <c r="U4" s="54" t="s">
        <v>16</v>
      </c>
      <c r="V4" s="54" t="s">
        <v>17</v>
      </c>
      <c r="W4" s="51" t="s">
        <v>18</v>
      </c>
      <c r="X4" s="52" t="s">
        <v>19</v>
      </c>
      <c r="Y4" s="53" t="s">
        <v>20</v>
      </c>
      <c r="Z4" s="53" t="s">
        <v>21</v>
      </c>
      <c r="AA4" s="51" t="s">
        <v>22</v>
      </c>
      <c r="AB4" s="52" t="s">
        <v>23</v>
      </c>
    </row>
    <row r="5" spans="1:28" ht="26.1" customHeight="1" x14ac:dyDescent="0.2">
      <c r="A5" s="10">
        <v>602</v>
      </c>
      <c r="B5" s="11" t="s">
        <v>24</v>
      </c>
      <c r="C5" s="12">
        <v>524216010002902</v>
      </c>
      <c r="D5" s="11" t="s">
        <v>25</v>
      </c>
      <c r="E5" s="13" t="s">
        <v>26</v>
      </c>
      <c r="F5" s="14" t="s">
        <v>27</v>
      </c>
      <c r="G5" s="15">
        <v>10756</v>
      </c>
      <c r="H5" s="14" t="s">
        <v>28</v>
      </c>
      <c r="I5" s="16" t="s">
        <v>29</v>
      </c>
      <c r="J5" s="17" t="s">
        <v>30</v>
      </c>
      <c r="K5" s="26" t="s">
        <v>31</v>
      </c>
      <c r="L5" s="28">
        <v>108</v>
      </c>
      <c r="M5" s="24">
        <v>70.595931063829795</v>
      </c>
      <c r="N5" s="23">
        <v>94.011083645163339</v>
      </c>
      <c r="O5" s="24">
        <v>69.592197446808512</v>
      </c>
      <c r="P5" s="23">
        <v>92.674433166796064</v>
      </c>
      <c r="Q5" s="20">
        <v>68.618880000000004</v>
      </c>
      <c r="R5" s="21">
        <v>91.333439999999996</v>
      </c>
      <c r="S5" s="24">
        <v>67.622915409247341</v>
      </c>
      <c r="T5" s="23">
        <v>90.051982615266553</v>
      </c>
      <c r="U5" s="30">
        <v>66.69695999999999</v>
      </c>
      <c r="V5" s="30">
        <v>88.862400000000008</v>
      </c>
      <c r="W5" s="31">
        <v>66.24288</v>
      </c>
      <c r="X5" s="21">
        <v>88.281599999999997</v>
      </c>
      <c r="Y5" s="20">
        <v>65.778239999999997</v>
      </c>
      <c r="Z5" s="20">
        <v>87.669119999999992</v>
      </c>
      <c r="AA5" s="31">
        <v>61.512</v>
      </c>
      <c r="AB5" s="21">
        <v>82.167360000000002</v>
      </c>
    </row>
    <row r="6" spans="1:28" ht="26.1" customHeight="1" x14ac:dyDescent="0.2">
      <c r="A6" s="10">
        <v>604</v>
      </c>
      <c r="B6" s="11" t="s">
        <v>32</v>
      </c>
      <c r="C6" s="12">
        <v>524216010003002</v>
      </c>
      <c r="D6" s="11" t="s">
        <v>33</v>
      </c>
      <c r="E6" s="13" t="s">
        <v>34</v>
      </c>
      <c r="F6" s="14" t="s">
        <v>27</v>
      </c>
      <c r="G6" s="15">
        <v>10756</v>
      </c>
      <c r="H6" s="14" t="s">
        <v>28</v>
      </c>
      <c r="I6" s="16" t="s">
        <v>29</v>
      </c>
      <c r="J6" s="17" t="s">
        <v>30</v>
      </c>
      <c r="K6" s="26" t="s">
        <v>31</v>
      </c>
      <c r="L6" s="29">
        <v>108</v>
      </c>
      <c r="M6" s="24">
        <v>174.92302360716258</v>
      </c>
      <c r="N6" s="23">
        <v>232.94122984126736</v>
      </c>
      <c r="O6" s="24">
        <v>172.43712669891082</v>
      </c>
      <c r="P6" s="23">
        <v>229.63081437321992</v>
      </c>
      <c r="Q6" s="22">
        <v>170.02655999999999</v>
      </c>
      <c r="R6" s="23">
        <v>226.31136000000001</v>
      </c>
      <c r="S6" s="24">
        <v>167.56842637419609</v>
      </c>
      <c r="T6" s="23">
        <v>223.14727082371786</v>
      </c>
      <c r="U6" s="30">
        <v>165.23231999999999</v>
      </c>
      <c r="V6" s="30">
        <v>220.13376</v>
      </c>
      <c r="W6" s="24">
        <v>164.08127999999999</v>
      </c>
      <c r="X6" s="23">
        <v>218.65536</v>
      </c>
      <c r="Y6" s="22">
        <v>162.94080000000002</v>
      </c>
      <c r="Z6" s="22">
        <v>217.18751999999998</v>
      </c>
      <c r="AA6" s="24">
        <v>152.37024</v>
      </c>
      <c r="AB6" s="23">
        <v>203.53344000000001</v>
      </c>
    </row>
    <row r="7" spans="1:28" ht="26.1" customHeight="1" x14ac:dyDescent="0.2">
      <c r="A7" s="10">
        <v>600</v>
      </c>
      <c r="B7" s="11" t="s">
        <v>35</v>
      </c>
      <c r="C7" s="12">
        <v>524216010003202</v>
      </c>
      <c r="D7" s="11" t="s">
        <v>36</v>
      </c>
      <c r="E7" s="13" t="s">
        <v>37</v>
      </c>
      <c r="F7" s="14" t="s">
        <v>27</v>
      </c>
      <c r="G7" s="15">
        <v>10756</v>
      </c>
      <c r="H7" s="14" t="s">
        <v>28</v>
      </c>
      <c r="I7" s="16" t="s">
        <v>29</v>
      </c>
      <c r="J7" s="17" t="s">
        <v>30</v>
      </c>
      <c r="K7" s="26" t="s">
        <v>31</v>
      </c>
      <c r="L7" s="29">
        <v>108</v>
      </c>
      <c r="M7" s="24">
        <v>137.92323540787504</v>
      </c>
      <c r="N7" s="23">
        <v>183.66940736028698</v>
      </c>
      <c r="O7" s="24">
        <v>135.97051087556071</v>
      </c>
      <c r="P7" s="23">
        <v>181.06900608252238</v>
      </c>
      <c r="Q7" s="22">
        <v>134.06976</v>
      </c>
      <c r="R7" s="23">
        <v>178.464</v>
      </c>
      <c r="S7" s="24">
        <v>132.12468570744838</v>
      </c>
      <c r="T7" s="23">
        <v>175.94760338812088</v>
      </c>
      <c r="U7" s="30">
        <v>130.29983999999999</v>
      </c>
      <c r="V7" s="30">
        <v>173.59583999999998</v>
      </c>
      <c r="W7" s="24">
        <v>129.39168000000001</v>
      </c>
      <c r="X7" s="23">
        <v>172.43423999999999</v>
      </c>
      <c r="Y7" s="22">
        <v>128.48352</v>
      </c>
      <c r="Z7" s="22">
        <v>171.25152</v>
      </c>
      <c r="AA7" s="24">
        <v>120.14112</v>
      </c>
      <c r="AB7" s="23">
        <v>160.49088</v>
      </c>
    </row>
    <row r="8" spans="1:28" ht="26.1" customHeight="1" x14ac:dyDescent="0.2">
      <c r="A8" s="10">
        <v>601</v>
      </c>
      <c r="B8" s="11" t="s">
        <v>38</v>
      </c>
      <c r="C8" s="12">
        <v>524216010003302</v>
      </c>
      <c r="D8" s="11" t="s">
        <v>39</v>
      </c>
      <c r="E8" s="13" t="s">
        <v>40</v>
      </c>
      <c r="F8" s="14" t="s">
        <v>27</v>
      </c>
      <c r="G8" s="15">
        <v>10756</v>
      </c>
      <c r="H8" s="14" t="s">
        <v>28</v>
      </c>
      <c r="I8" s="16" t="s">
        <v>29</v>
      </c>
      <c r="J8" s="17" t="s">
        <v>30</v>
      </c>
      <c r="K8" s="26" t="s">
        <v>31</v>
      </c>
      <c r="L8" s="29">
        <v>108</v>
      </c>
      <c r="M8" s="24">
        <v>271.90498700094139</v>
      </c>
      <c r="N8" s="23">
        <v>362.09002546294653</v>
      </c>
      <c r="O8" s="24">
        <v>268.04620657289996</v>
      </c>
      <c r="P8" s="23">
        <v>356.95137052742456</v>
      </c>
      <c r="Q8" s="22">
        <v>264.29475000000002</v>
      </c>
      <c r="R8" s="23">
        <v>351.79294999999996</v>
      </c>
      <c r="S8" s="24">
        <v>260.47422424170679</v>
      </c>
      <c r="T8" s="23">
        <v>346.86792444816143</v>
      </c>
      <c r="U8" s="30">
        <v>256.86504000000002</v>
      </c>
      <c r="V8" s="30">
        <v>342.21397000000002</v>
      </c>
      <c r="W8" s="24">
        <v>255.08671000000001</v>
      </c>
      <c r="X8" s="23">
        <v>339.94468999999998</v>
      </c>
      <c r="Y8" s="22">
        <v>253.28656000000001</v>
      </c>
      <c r="Z8" s="22">
        <v>337.60994999999997</v>
      </c>
      <c r="AA8" s="24">
        <v>236.8561</v>
      </c>
      <c r="AB8" s="23">
        <v>316.39</v>
      </c>
    </row>
    <row r="9" spans="1:28" ht="26.1" customHeight="1" x14ac:dyDescent="0.2">
      <c r="A9" s="10">
        <v>603</v>
      </c>
      <c r="B9" s="11" t="s">
        <v>41</v>
      </c>
      <c r="C9" s="12">
        <v>524216010003402</v>
      </c>
      <c r="D9" s="11" t="s">
        <v>42</v>
      </c>
      <c r="E9" s="13" t="s">
        <v>43</v>
      </c>
      <c r="F9" s="14" t="s">
        <v>27</v>
      </c>
      <c r="G9" s="15">
        <v>10756</v>
      </c>
      <c r="H9" s="14" t="s">
        <v>28</v>
      </c>
      <c r="I9" s="16" t="s">
        <v>29</v>
      </c>
      <c r="J9" s="17" t="s">
        <v>30</v>
      </c>
      <c r="K9" s="26" t="s">
        <v>31</v>
      </c>
      <c r="L9" s="29">
        <v>72</v>
      </c>
      <c r="M9" s="24">
        <v>526.0886935993725</v>
      </c>
      <c r="N9" s="23">
        <v>700.58100280634255</v>
      </c>
      <c r="O9" s="24">
        <v>518.62727940418074</v>
      </c>
      <c r="P9" s="23">
        <v>690.64479793667169</v>
      </c>
      <c r="Q9" s="22">
        <v>511.37352000000004</v>
      </c>
      <c r="R9" s="23">
        <v>680.65308000000005</v>
      </c>
      <c r="S9" s="24">
        <v>503.96849750339589</v>
      </c>
      <c r="T9" s="23">
        <v>671.12401323075301</v>
      </c>
      <c r="U9" s="30">
        <v>497.00504999999998</v>
      </c>
      <c r="V9" s="30">
        <v>662.16062999999997</v>
      </c>
      <c r="W9" s="24">
        <v>493.57931000000002</v>
      </c>
      <c r="X9" s="23">
        <v>657.75298999999995</v>
      </c>
      <c r="Y9" s="22">
        <v>490.08810999999997</v>
      </c>
      <c r="Z9" s="22">
        <v>653.24716000000001</v>
      </c>
      <c r="AA9" s="24">
        <v>458.30727999999999</v>
      </c>
      <c r="AB9" s="23">
        <v>612.19282999999996</v>
      </c>
    </row>
    <row r="10" spans="1:28" ht="26.1" customHeight="1" x14ac:dyDescent="0.2">
      <c r="A10" s="10">
        <v>605</v>
      </c>
      <c r="B10" s="11" t="s">
        <v>126</v>
      </c>
      <c r="C10" s="12">
        <v>524219050004102</v>
      </c>
      <c r="D10" s="11" t="s">
        <v>124</v>
      </c>
      <c r="E10" s="13" t="s">
        <v>125</v>
      </c>
      <c r="F10" s="14" t="s">
        <v>27</v>
      </c>
      <c r="G10" s="15">
        <v>10756</v>
      </c>
      <c r="H10" s="14" t="s">
        <v>28</v>
      </c>
      <c r="I10" s="16" t="s">
        <v>29</v>
      </c>
      <c r="J10" s="17" t="s">
        <v>30</v>
      </c>
      <c r="K10" s="26" t="s">
        <v>31</v>
      </c>
      <c r="L10" s="29">
        <v>72</v>
      </c>
      <c r="M10" s="95">
        <v>539.0294463204433</v>
      </c>
      <c r="N10" s="96">
        <v>717.81724177481215</v>
      </c>
      <c r="O10" s="95">
        <v>531.38962960118704</v>
      </c>
      <c r="P10" s="96">
        <v>707.64346209934729</v>
      </c>
      <c r="Q10" s="97">
        <v>523.95608000000004</v>
      </c>
      <c r="R10" s="96">
        <v>697.40407999999991</v>
      </c>
      <c r="S10" s="95">
        <v>516.3716838469087</v>
      </c>
      <c r="T10" s="96">
        <v>687.64438661144914</v>
      </c>
      <c r="U10" s="98">
        <v>509.21432000000004</v>
      </c>
      <c r="V10" s="98">
        <v>678.43832000000009</v>
      </c>
      <c r="W10" s="95">
        <v>505.65560000000005</v>
      </c>
      <c r="X10" s="96">
        <v>673.85527999999999</v>
      </c>
      <c r="Y10" s="97">
        <v>502.14967999999999</v>
      </c>
      <c r="Z10" s="97">
        <v>669.3356</v>
      </c>
      <c r="AA10" s="95">
        <v>469.58264000000003</v>
      </c>
      <c r="AB10" s="96">
        <v>627.26455999999996</v>
      </c>
    </row>
    <row r="11" spans="1:28" ht="26.1" customHeight="1" x14ac:dyDescent="0.2">
      <c r="A11" s="10">
        <v>607</v>
      </c>
      <c r="B11" s="11" t="s">
        <v>153</v>
      </c>
      <c r="C11" s="12">
        <v>524220120005007</v>
      </c>
      <c r="D11" s="11" t="s">
        <v>151</v>
      </c>
      <c r="E11" s="13" t="s">
        <v>152</v>
      </c>
      <c r="F11" s="14" t="s">
        <v>27</v>
      </c>
      <c r="G11" s="15">
        <v>10756</v>
      </c>
      <c r="H11" s="14" t="s">
        <v>28</v>
      </c>
      <c r="I11" s="16" t="s">
        <v>29</v>
      </c>
      <c r="J11" s="17" t="s">
        <v>30</v>
      </c>
      <c r="K11" s="26" t="s">
        <v>31</v>
      </c>
      <c r="L11" s="29">
        <v>108</v>
      </c>
      <c r="M11" s="24">
        <v>392.50898965828412</v>
      </c>
      <c r="N11" s="23">
        <v>522.69578291813912</v>
      </c>
      <c r="O11" s="24">
        <v>386.94151838711974</v>
      </c>
      <c r="P11" s="23">
        <v>515.28170112223177</v>
      </c>
      <c r="Q11" s="22">
        <v>381.5326</v>
      </c>
      <c r="R11" s="23">
        <v>507.83120000000002</v>
      </c>
      <c r="S11" s="24">
        <v>376.00899302582854</v>
      </c>
      <c r="T11" s="23">
        <v>500.72309213860711</v>
      </c>
      <c r="U11" s="30">
        <v>370.8</v>
      </c>
      <c r="V11" s="30">
        <v>494.01889999999997</v>
      </c>
      <c r="W11" s="24">
        <v>368.20440000000002</v>
      </c>
      <c r="X11" s="23">
        <v>490.67140000000001</v>
      </c>
      <c r="Y11" s="22">
        <v>365.66030000000001</v>
      </c>
      <c r="Z11" s="22">
        <v>487.39600000000002</v>
      </c>
      <c r="AA11" s="24">
        <v>341.94970000000001</v>
      </c>
      <c r="AB11" s="23">
        <v>456.77410000000003</v>
      </c>
    </row>
    <row r="12" spans="1:28" ht="26.1" customHeight="1" x14ac:dyDescent="0.2">
      <c r="A12" s="10">
        <v>101</v>
      </c>
      <c r="B12" s="11" t="s">
        <v>191</v>
      </c>
      <c r="C12" s="12">
        <v>524200102116311</v>
      </c>
      <c r="D12" s="11" t="s">
        <v>45</v>
      </c>
      <c r="E12" s="13" t="s">
        <v>46</v>
      </c>
      <c r="F12" s="14" t="s">
        <v>47</v>
      </c>
      <c r="G12" s="15" t="s">
        <v>48</v>
      </c>
      <c r="H12" s="14" t="s">
        <v>49</v>
      </c>
      <c r="I12" s="16" t="s">
        <v>29</v>
      </c>
      <c r="J12" s="17" t="s">
        <v>50</v>
      </c>
      <c r="K12" s="26" t="s">
        <v>31</v>
      </c>
      <c r="L12" s="29">
        <v>162</v>
      </c>
      <c r="M12" s="24">
        <v>277.47471144486474</v>
      </c>
      <c r="N12" s="23">
        <v>383.59251082432871</v>
      </c>
      <c r="O12" s="24">
        <v>273.96894765964652</v>
      </c>
      <c r="P12" s="23">
        <v>378.74599805303393</v>
      </c>
      <c r="Q12" s="22">
        <v>270.54719999999998</v>
      </c>
      <c r="R12" s="23">
        <v>374.01408000000004</v>
      </c>
      <c r="S12" s="24">
        <v>267.15814355488811</v>
      </c>
      <c r="T12" s="23">
        <v>369.33046092652347</v>
      </c>
      <c r="U12" s="30">
        <v>263.95776000000001</v>
      </c>
      <c r="V12" s="30">
        <v>364.9008</v>
      </c>
      <c r="W12" s="24">
        <v>262.34208000000001</v>
      </c>
      <c r="X12" s="23">
        <v>362.67264</v>
      </c>
      <c r="Y12" s="22">
        <v>260.76864</v>
      </c>
      <c r="Z12" s="22">
        <v>360.49727999999999</v>
      </c>
      <c r="AA12" s="24">
        <v>245.94240000000002</v>
      </c>
      <c r="AB12" s="23">
        <v>340.00032000000004</v>
      </c>
    </row>
    <row r="13" spans="1:28" ht="26.1" customHeight="1" x14ac:dyDescent="0.2">
      <c r="A13" s="10">
        <v>300</v>
      </c>
      <c r="B13" s="11" t="s">
        <v>51</v>
      </c>
      <c r="C13" s="12">
        <v>524200201114412</v>
      </c>
      <c r="D13" s="11" t="s">
        <v>52</v>
      </c>
      <c r="E13" s="13" t="s">
        <v>53</v>
      </c>
      <c r="F13" s="14" t="s">
        <v>54</v>
      </c>
      <c r="G13" s="15" t="s">
        <v>55</v>
      </c>
      <c r="H13" s="14" t="s">
        <v>56</v>
      </c>
      <c r="I13" s="16" t="s">
        <v>57</v>
      </c>
      <c r="J13" s="17" t="s">
        <v>50</v>
      </c>
      <c r="K13" s="26" t="s">
        <v>31</v>
      </c>
      <c r="L13" s="29">
        <v>162</v>
      </c>
      <c r="M13" s="24">
        <v>42.442980387525381</v>
      </c>
      <c r="N13" s="23">
        <v>58.674930515077428</v>
      </c>
      <c r="O13" s="24">
        <v>41.900895190994653</v>
      </c>
      <c r="P13" s="23">
        <v>57.925529531704434</v>
      </c>
      <c r="Q13" s="22">
        <v>41.374079999999999</v>
      </c>
      <c r="R13" s="23">
        <v>57.182400000000001</v>
      </c>
      <c r="S13" s="24">
        <v>40.861178181818175</v>
      </c>
      <c r="T13" s="23">
        <v>56.48818176037063</v>
      </c>
      <c r="U13" s="30">
        <v>40.360320000000002</v>
      </c>
      <c r="V13" s="30">
        <v>55.799040000000005</v>
      </c>
      <c r="W13" s="24">
        <v>40.117440000000002</v>
      </c>
      <c r="X13" s="23">
        <v>55.461120000000001</v>
      </c>
      <c r="Y13" s="22">
        <v>39.874559999999995</v>
      </c>
      <c r="Z13" s="22">
        <v>55.102080000000001</v>
      </c>
      <c r="AA13" s="24">
        <v>37.614719999999998</v>
      </c>
      <c r="AB13" s="23">
        <v>51.997440000000005</v>
      </c>
    </row>
    <row r="14" spans="1:28" ht="26.1" customHeight="1" x14ac:dyDescent="0.2">
      <c r="A14" s="10">
        <v>301</v>
      </c>
      <c r="B14" s="11" t="s">
        <v>58</v>
      </c>
      <c r="C14" s="12">
        <v>524200202110410</v>
      </c>
      <c r="D14" s="11" t="s">
        <v>59</v>
      </c>
      <c r="E14" s="13" t="s">
        <v>60</v>
      </c>
      <c r="F14" s="14" t="s">
        <v>54</v>
      </c>
      <c r="G14" s="15" t="s">
        <v>55</v>
      </c>
      <c r="H14" s="14" t="s">
        <v>56</v>
      </c>
      <c r="I14" s="16" t="s">
        <v>57</v>
      </c>
      <c r="J14" s="17" t="s">
        <v>50</v>
      </c>
      <c r="K14" s="26" t="s">
        <v>31</v>
      </c>
      <c r="L14" s="29">
        <v>162</v>
      </c>
      <c r="M14" s="24">
        <v>92.799597245104664</v>
      </c>
      <c r="N14" s="23">
        <v>128.28999920524092</v>
      </c>
      <c r="O14" s="24">
        <v>91.615928912896692</v>
      </c>
      <c r="P14" s="23">
        <v>126.65364717456184</v>
      </c>
      <c r="Q14" s="22">
        <v>90.478080000000006</v>
      </c>
      <c r="R14" s="23">
        <v>125.08320000000001</v>
      </c>
      <c r="S14" s="24">
        <v>89.344966049149349</v>
      </c>
      <c r="T14" s="23">
        <v>123.51417423896514</v>
      </c>
      <c r="U14" s="30">
        <v>88.271039999999999</v>
      </c>
      <c r="V14" s="30">
        <v>122.03136000000001</v>
      </c>
      <c r="W14" s="24">
        <v>87.743040000000008</v>
      </c>
      <c r="X14" s="23">
        <v>121.30272000000001</v>
      </c>
      <c r="Y14" s="22">
        <v>87.215040000000002</v>
      </c>
      <c r="Z14" s="22">
        <v>120.57408000000001</v>
      </c>
      <c r="AA14" s="24">
        <v>82.251840000000001</v>
      </c>
      <c r="AB14" s="23">
        <v>113.72064</v>
      </c>
    </row>
    <row r="15" spans="1:28" ht="26.1" customHeight="1" x14ac:dyDescent="0.2">
      <c r="A15" s="10">
        <v>302</v>
      </c>
      <c r="B15" s="11" t="s">
        <v>192</v>
      </c>
      <c r="C15" s="12">
        <v>524200204156418</v>
      </c>
      <c r="D15" s="11" t="s">
        <v>62</v>
      </c>
      <c r="E15" s="13" t="s">
        <v>63</v>
      </c>
      <c r="F15" s="14" t="s">
        <v>64</v>
      </c>
      <c r="G15" s="15" t="s">
        <v>65</v>
      </c>
      <c r="H15" s="14" t="s">
        <v>66</v>
      </c>
      <c r="I15" s="16" t="s">
        <v>57</v>
      </c>
      <c r="J15" s="17" t="s">
        <v>50</v>
      </c>
      <c r="K15" s="26" t="s">
        <v>31</v>
      </c>
      <c r="L15" s="29">
        <v>80</v>
      </c>
      <c r="M15" s="24">
        <v>85.153073985100718</v>
      </c>
      <c r="N15" s="23">
        <v>117.7191293731468</v>
      </c>
      <c r="O15" s="24">
        <v>84.076443476501424</v>
      </c>
      <c r="P15" s="23">
        <v>116.23075085435073</v>
      </c>
      <c r="Q15" s="22">
        <v>83.022720000000007</v>
      </c>
      <c r="R15" s="23">
        <v>114.77664</v>
      </c>
      <c r="S15" s="24">
        <v>81.986004778578788</v>
      </c>
      <c r="T15" s="23">
        <v>113.34084198775544</v>
      </c>
      <c r="U15" s="30">
        <v>80.995199999999997</v>
      </c>
      <c r="V15" s="30">
        <v>111.97824</v>
      </c>
      <c r="W15" s="24">
        <v>80.52</v>
      </c>
      <c r="X15" s="23">
        <v>111.31296</v>
      </c>
      <c r="Y15" s="22">
        <v>80.023679999999999</v>
      </c>
      <c r="Z15" s="22">
        <v>110.62656000000001</v>
      </c>
      <c r="AA15" s="24">
        <v>75.482880000000009</v>
      </c>
      <c r="AB15" s="23">
        <v>104.35391999999999</v>
      </c>
    </row>
    <row r="16" spans="1:28" ht="26.1" customHeight="1" x14ac:dyDescent="0.2">
      <c r="A16" s="10">
        <v>303</v>
      </c>
      <c r="B16" s="11" t="s">
        <v>67</v>
      </c>
      <c r="C16" s="12">
        <v>524200203151412</v>
      </c>
      <c r="D16" s="11" t="s">
        <v>68</v>
      </c>
      <c r="E16" s="13" t="s">
        <v>69</v>
      </c>
      <c r="F16" s="14" t="s">
        <v>70</v>
      </c>
      <c r="G16" s="15" t="s">
        <v>71</v>
      </c>
      <c r="H16" s="14" t="s">
        <v>72</v>
      </c>
      <c r="I16" s="16" t="s">
        <v>57</v>
      </c>
      <c r="J16" s="17" t="s">
        <v>50</v>
      </c>
      <c r="K16" s="26" t="s">
        <v>31</v>
      </c>
      <c r="L16" s="29">
        <v>80</v>
      </c>
      <c r="M16" s="24">
        <v>42.664749251101327</v>
      </c>
      <c r="N16" s="23">
        <v>58.981512959145164</v>
      </c>
      <c r="O16" s="24">
        <v>42.122659559471373</v>
      </c>
      <c r="P16" s="23">
        <v>58.232105761561179</v>
      </c>
      <c r="Q16" s="22">
        <v>41.595840000000003</v>
      </c>
      <c r="R16" s="23">
        <v>57.499200000000002</v>
      </c>
      <c r="S16" s="24">
        <v>41.082970665296692</v>
      </c>
      <c r="T16" s="23">
        <v>56.794796857568031</v>
      </c>
      <c r="U16" s="30">
        <v>40.582079999999998</v>
      </c>
      <c r="V16" s="30">
        <v>56.10528</v>
      </c>
      <c r="W16" s="24">
        <v>40.339200000000005</v>
      </c>
      <c r="X16" s="23">
        <v>55.767360000000004</v>
      </c>
      <c r="Y16" s="22">
        <v>40.085760000000001</v>
      </c>
      <c r="Z16" s="22">
        <v>55.418879999999994</v>
      </c>
      <c r="AA16" s="24">
        <v>37.815360000000005</v>
      </c>
      <c r="AB16" s="23">
        <v>52.282559999999997</v>
      </c>
    </row>
    <row r="17" spans="1:28" ht="26.1" customHeight="1" x14ac:dyDescent="0.2">
      <c r="A17" s="10">
        <v>403</v>
      </c>
      <c r="B17" s="11" t="s">
        <v>154</v>
      </c>
      <c r="C17" s="12">
        <v>524212120002203</v>
      </c>
      <c r="D17" s="11" t="s">
        <v>155</v>
      </c>
      <c r="E17" s="13" t="s">
        <v>156</v>
      </c>
      <c r="F17" s="14" t="s">
        <v>73</v>
      </c>
      <c r="G17" s="15" t="s">
        <v>74</v>
      </c>
      <c r="H17" s="14" t="s">
        <v>75</v>
      </c>
      <c r="I17" s="16" t="s">
        <v>76</v>
      </c>
      <c r="J17" s="17" t="s">
        <v>50</v>
      </c>
      <c r="K17" s="26" t="s">
        <v>31</v>
      </c>
      <c r="L17" s="29">
        <v>220</v>
      </c>
      <c r="M17" s="24">
        <v>38.045735455956944</v>
      </c>
      <c r="N17" s="23">
        <v>52.595997356712644</v>
      </c>
      <c r="O17" s="24">
        <v>37.561907976399958</v>
      </c>
      <c r="P17" s="23">
        <v>51.927134249431063</v>
      </c>
      <c r="Q17" s="22">
        <v>37.097280000000005</v>
      </c>
      <c r="R17" s="23">
        <v>51.289920000000002</v>
      </c>
      <c r="S17" s="24">
        <v>36.629599466743954</v>
      </c>
      <c r="T17" s="23">
        <v>50.638272427683056</v>
      </c>
      <c r="U17" s="30">
        <v>36.199680000000001</v>
      </c>
      <c r="V17" s="30">
        <v>50.043840000000003</v>
      </c>
      <c r="W17" s="24">
        <v>35.967359999999999</v>
      </c>
      <c r="X17" s="23">
        <v>49.727040000000002</v>
      </c>
      <c r="Y17" s="22">
        <v>35.745600000000003</v>
      </c>
      <c r="Z17" s="22">
        <v>49.4208</v>
      </c>
      <c r="AA17" s="24">
        <v>33.696959999999997</v>
      </c>
      <c r="AB17" s="23">
        <v>46.590719999999997</v>
      </c>
    </row>
    <row r="18" spans="1:28" ht="26.1" customHeight="1" x14ac:dyDescent="0.2">
      <c r="A18" s="10">
        <v>400</v>
      </c>
      <c r="B18" s="11" t="s">
        <v>77</v>
      </c>
      <c r="C18" s="12">
        <v>524200601112417</v>
      </c>
      <c r="D18" s="11" t="s">
        <v>78</v>
      </c>
      <c r="E18" s="13" t="s">
        <v>79</v>
      </c>
      <c r="F18" s="14" t="s">
        <v>73</v>
      </c>
      <c r="G18" s="15" t="s">
        <v>74</v>
      </c>
      <c r="H18" s="14" t="s">
        <v>75</v>
      </c>
      <c r="I18" s="16" t="s">
        <v>76</v>
      </c>
      <c r="J18" s="17" t="s">
        <v>50</v>
      </c>
      <c r="K18" s="26" t="s">
        <v>31</v>
      </c>
      <c r="L18" s="29">
        <v>110</v>
      </c>
      <c r="M18" s="24">
        <v>162.63072829127015</v>
      </c>
      <c r="N18" s="23">
        <v>224.827441310209</v>
      </c>
      <c r="O18" s="24">
        <v>160.57242288580883</v>
      </c>
      <c r="P18" s="23">
        <v>221.98195483537728</v>
      </c>
      <c r="Q18" s="22">
        <v>158.56332</v>
      </c>
      <c r="R18" s="23">
        <v>219.19842</v>
      </c>
      <c r="S18" s="24">
        <v>156.57754800347473</v>
      </c>
      <c r="T18" s="23">
        <v>216.45927466548338</v>
      </c>
      <c r="U18" s="30">
        <v>154.66736000000003</v>
      </c>
      <c r="V18" s="30">
        <v>213.82740000000001</v>
      </c>
      <c r="W18" s="24">
        <v>153.74403999999998</v>
      </c>
      <c r="X18" s="23">
        <v>212.54375999999999</v>
      </c>
      <c r="Y18" s="22">
        <v>152.79819999999998</v>
      </c>
      <c r="Z18" s="22">
        <v>211.22633999999999</v>
      </c>
      <c r="AA18" s="24">
        <v>144.12799999999999</v>
      </c>
      <c r="AB18" s="23">
        <v>199.2457</v>
      </c>
    </row>
    <row r="19" spans="1:28" ht="26.1" customHeight="1" x14ac:dyDescent="0.2">
      <c r="A19" s="10">
        <v>402</v>
      </c>
      <c r="B19" s="11" t="s">
        <v>80</v>
      </c>
      <c r="C19" s="12">
        <v>524212110002103</v>
      </c>
      <c r="D19" s="11" t="s">
        <v>81</v>
      </c>
      <c r="E19" s="13" t="s">
        <v>82</v>
      </c>
      <c r="F19" s="14" t="s">
        <v>73</v>
      </c>
      <c r="G19" s="15" t="s">
        <v>74</v>
      </c>
      <c r="H19" s="14" t="s">
        <v>75</v>
      </c>
      <c r="I19" s="16" t="s">
        <v>76</v>
      </c>
      <c r="J19" s="17" t="s">
        <v>50</v>
      </c>
      <c r="K19" s="26" t="s">
        <v>31</v>
      </c>
      <c r="L19" s="29">
        <v>60</v>
      </c>
      <c r="M19" s="24">
        <v>309.90553856686626</v>
      </c>
      <c r="N19" s="23">
        <v>428.42622680175833</v>
      </c>
      <c r="O19" s="24">
        <v>305.98302982764648</v>
      </c>
      <c r="P19" s="23">
        <v>423.00358857943991</v>
      </c>
      <c r="Q19" s="22">
        <v>302.16210000000001</v>
      </c>
      <c r="R19" s="23">
        <v>417.72348</v>
      </c>
      <c r="S19" s="24">
        <v>298.38329645455531</v>
      </c>
      <c r="T19" s="23">
        <v>412.49740302112559</v>
      </c>
      <c r="U19" s="30">
        <v>294.78680000000003</v>
      </c>
      <c r="V19" s="30">
        <v>407.52192000000002</v>
      </c>
      <c r="W19" s="24">
        <v>292.98519999999996</v>
      </c>
      <c r="X19" s="23">
        <v>405.03345999999999</v>
      </c>
      <c r="Y19" s="22">
        <v>291.21737999999999</v>
      </c>
      <c r="Z19" s="22">
        <v>402.59004000000004</v>
      </c>
      <c r="AA19" s="24">
        <v>274.65391999999997</v>
      </c>
      <c r="AB19" s="23">
        <v>379.69845999999995</v>
      </c>
    </row>
    <row r="20" spans="1:28" ht="26.1" customHeight="1" x14ac:dyDescent="0.2">
      <c r="A20" s="10">
        <v>404</v>
      </c>
      <c r="B20" s="11" t="s">
        <v>83</v>
      </c>
      <c r="C20" s="12">
        <v>524214090002303</v>
      </c>
      <c r="D20" s="11" t="s">
        <v>84</v>
      </c>
      <c r="E20" s="13" t="s">
        <v>85</v>
      </c>
      <c r="F20" s="14" t="s">
        <v>73</v>
      </c>
      <c r="G20" s="15" t="s">
        <v>74</v>
      </c>
      <c r="H20" s="14" t="s">
        <v>75</v>
      </c>
      <c r="I20" s="16" t="s">
        <v>76</v>
      </c>
      <c r="J20" s="17" t="s">
        <v>50</v>
      </c>
      <c r="K20" s="26" t="s">
        <v>31</v>
      </c>
      <c r="L20" s="29">
        <v>220</v>
      </c>
      <c r="M20" s="24">
        <v>110.36583827012933</v>
      </c>
      <c r="N20" s="23">
        <v>152.57429691816409</v>
      </c>
      <c r="O20" s="24">
        <v>108.96663157665979</v>
      </c>
      <c r="P20" s="23">
        <v>150.63997574736135</v>
      </c>
      <c r="Q20" s="22">
        <v>107.60640000000001</v>
      </c>
      <c r="R20" s="23">
        <v>148.75872000000001</v>
      </c>
      <c r="S20" s="24">
        <v>106.26438862357415</v>
      </c>
      <c r="T20" s="23">
        <v>146.90428338882566</v>
      </c>
      <c r="U20" s="30">
        <v>105.0192</v>
      </c>
      <c r="V20" s="30">
        <v>145.17887999999999</v>
      </c>
      <c r="W20" s="24">
        <v>104.36448</v>
      </c>
      <c r="X20" s="23">
        <v>144.28127999999998</v>
      </c>
      <c r="Y20" s="22">
        <v>103.74144</v>
      </c>
      <c r="Z20" s="22">
        <v>143.41535999999999</v>
      </c>
      <c r="AA20" s="24">
        <v>97.827839999999995</v>
      </c>
      <c r="AB20" s="23">
        <v>135.24191999999999</v>
      </c>
    </row>
    <row r="21" spans="1:28" ht="26.1" customHeight="1" x14ac:dyDescent="0.2">
      <c r="A21" s="10">
        <v>405</v>
      </c>
      <c r="B21" s="11" t="s">
        <v>86</v>
      </c>
      <c r="C21" s="12">
        <v>524214090002403</v>
      </c>
      <c r="D21" s="11" t="s">
        <v>87</v>
      </c>
      <c r="E21" s="13" t="s">
        <v>88</v>
      </c>
      <c r="F21" s="14" t="s">
        <v>73</v>
      </c>
      <c r="G21" s="15" t="s">
        <v>74</v>
      </c>
      <c r="H21" s="14" t="s">
        <v>75</v>
      </c>
      <c r="I21" s="16" t="s">
        <v>76</v>
      </c>
      <c r="J21" s="17" t="s">
        <v>50</v>
      </c>
      <c r="K21" s="26" t="s">
        <v>31</v>
      </c>
      <c r="L21" s="29">
        <v>160</v>
      </c>
      <c r="M21" s="24">
        <v>274.64804615113474</v>
      </c>
      <c r="N21" s="23">
        <v>379.68481187895173</v>
      </c>
      <c r="O21" s="24">
        <v>271.17304350748429</v>
      </c>
      <c r="P21" s="23">
        <v>374.880824581306</v>
      </c>
      <c r="Q21" s="22">
        <v>267.78532000000001</v>
      </c>
      <c r="R21" s="23">
        <v>370.19502</v>
      </c>
      <c r="S21" s="24">
        <v>264.43704200125035</v>
      </c>
      <c r="T21" s="23">
        <v>365.56869765904344</v>
      </c>
      <c r="U21" s="30">
        <v>261.25452000000001</v>
      </c>
      <c r="V21" s="30">
        <v>361.17575999999997</v>
      </c>
      <c r="W21" s="24">
        <v>259.68937999999997</v>
      </c>
      <c r="X21" s="23">
        <v>359.01383999999996</v>
      </c>
      <c r="Y21" s="22">
        <v>258.11297999999999</v>
      </c>
      <c r="Z21" s="22">
        <v>356.82939999999996</v>
      </c>
      <c r="AA21" s="24">
        <v>243.40742</v>
      </c>
      <c r="AB21" s="23">
        <v>336.49383999999998</v>
      </c>
    </row>
    <row r="22" spans="1:28" ht="26.1" customHeight="1" x14ac:dyDescent="0.2">
      <c r="A22" s="10">
        <v>206</v>
      </c>
      <c r="B22" s="11" t="s">
        <v>157</v>
      </c>
      <c r="C22" s="12">
        <v>524200311114311</v>
      </c>
      <c r="D22" s="11" t="s">
        <v>158</v>
      </c>
      <c r="E22" s="13" t="s">
        <v>159</v>
      </c>
      <c r="F22" s="14" t="s">
        <v>89</v>
      </c>
      <c r="G22" s="15" t="s">
        <v>90</v>
      </c>
      <c r="H22" s="14" t="s">
        <v>91</v>
      </c>
      <c r="I22" s="16" t="s">
        <v>29</v>
      </c>
      <c r="J22" s="17" t="s">
        <v>50</v>
      </c>
      <c r="K22" s="26" t="s">
        <v>31</v>
      </c>
      <c r="L22" s="29">
        <v>108</v>
      </c>
      <c r="M22" s="24">
        <v>69.143498312761849</v>
      </c>
      <c r="N22" s="23">
        <v>95.586830190254148</v>
      </c>
      <c r="O22" s="24">
        <v>68.273096500962524</v>
      </c>
      <c r="P22" s="23">
        <v>94.383550746604755</v>
      </c>
      <c r="Q22" s="22">
        <v>67.425600000000003</v>
      </c>
      <c r="R22" s="23">
        <v>93.213119999999989</v>
      </c>
      <c r="S22" s="24">
        <v>66.58131050879696</v>
      </c>
      <c r="T22" s="23">
        <v>92.044755859196925</v>
      </c>
      <c r="U22" s="30">
        <v>65.778239999999997</v>
      </c>
      <c r="V22" s="30">
        <v>90.953279999999992</v>
      </c>
      <c r="W22" s="24">
        <v>65.387519999999995</v>
      </c>
      <c r="X22" s="23">
        <v>90.393599999999992</v>
      </c>
      <c r="Y22" s="22">
        <v>64.986239999999995</v>
      </c>
      <c r="Z22" s="22">
        <v>89.855040000000002</v>
      </c>
      <c r="AA22" s="24">
        <v>61.300799999999995</v>
      </c>
      <c r="AB22" s="23">
        <v>84.744</v>
      </c>
    </row>
    <row r="23" spans="1:28" ht="26.1" customHeight="1" x14ac:dyDescent="0.2">
      <c r="A23" s="10">
        <v>214</v>
      </c>
      <c r="B23" s="11" t="s">
        <v>95</v>
      </c>
      <c r="C23" s="12">
        <v>524218030003603</v>
      </c>
      <c r="D23" s="11" t="s">
        <v>96</v>
      </c>
      <c r="E23" s="13" t="s">
        <v>97</v>
      </c>
      <c r="F23" s="14" t="s">
        <v>89</v>
      </c>
      <c r="G23" s="15" t="s">
        <v>90</v>
      </c>
      <c r="H23" s="14" t="s">
        <v>91</v>
      </c>
      <c r="I23" s="16" t="s">
        <v>29</v>
      </c>
      <c r="J23" s="17" t="s">
        <v>50</v>
      </c>
      <c r="K23" s="26" t="s">
        <v>31</v>
      </c>
      <c r="L23" s="29">
        <v>108</v>
      </c>
      <c r="M23" s="24">
        <v>196.79130948535823</v>
      </c>
      <c r="N23" s="23">
        <v>272.05244081818165</v>
      </c>
      <c r="O23" s="24">
        <v>194.30361522008926</v>
      </c>
      <c r="P23" s="23">
        <v>268.61334943429017</v>
      </c>
      <c r="Q23" s="22">
        <v>191.87671999999998</v>
      </c>
      <c r="R23" s="23">
        <v>265.26488000000001</v>
      </c>
      <c r="S23" s="24">
        <v>189.47967936723833</v>
      </c>
      <c r="T23" s="23">
        <v>261.94454110860505</v>
      </c>
      <c r="U23" s="30">
        <v>187.18583999999998</v>
      </c>
      <c r="V23" s="30">
        <v>258.77656000000002</v>
      </c>
      <c r="W23" s="24">
        <v>186.04599999999999</v>
      </c>
      <c r="X23" s="23">
        <v>257.19831999999997</v>
      </c>
      <c r="Y23" s="22">
        <v>184.93904000000001</v>
      </c>
      <c r="Z23" s="22">
        <v>255.66392000000002</v>
      </c>
      <c r="AA23" s="24">
        <v>174.42840000000001</v>
      </c>
      <c r="AB23" s="23">
        <v>241.13095999999999</v>
      </c>
    </row>
    <row r="24" spans="1:28" ht="26.1" customHeight="1" x14ac:dyDescent="0.2">
      <c r="A24" s="10">
        <v>217</v>
      </c>
      <c r="B24" s="11" t="s">
        <v>150</v>
      </c>
      <c r="C24" s="12">
        <v>524220020004307</v>
      </c>
      <c r="D24" s="11" t="s">
        <v>127</v>
      </c>
      <c r="E24" s="13" t="s">
        <v>128</v>
      </c>
      <c r="F24" s="14" t="s">
        <v>89</v>
      </c>
      <c r="G24" s="15" t="s">
        <v>90</v>
      </c>
      <c r="H24" s="14" t="s">
        <v>91</v>
      </c>
      <c r="I24" s="16" t="s">
        <v>29</v>
      </c>
      <c r="J24" s="17" t="s">
        <v>50</v>
      </c>
      <c r="K24" s="26" t="s">
        <v>31</v>
      </c>
      <c r="L24" s="29">
        <v>72</v>
      </c>
      <c r="M24" s="24">
        <v>338.48429582428895</v>
      </c>
      <c r="N24" s="23">
        <v>467.93468216884168</v>
      </c>
      <c r="O24" s="24">
        <v>334.20100824051337</v>
      </c>
      <c r="P24" s="23">
        <v>462.01328835861824</v>
      </c>
      <c r="Q24" s="22">
        <v>330.01794000000001</v>
      </c>
      <c r="R24" s="23">
        <v>456.23529000000002</v>
      </c>
      <c r="S24" s="24">
        <v>325.8950028822768</v>
      </c>
      <c r="T24" s="23">
        <v>450.53072321350817</v>
      </c>
      <c r="U24" s="30">
        <v>321.95330999999999</v>
      </c>
      <c r="V24" s="30">
        <v>445.08618000000001</v>
      </c>
      <c r="W24" s="24">
        <v>319.99338</v>
      </c>
      <c r="X24" s="23">
        <v>442.37655000000001</v>
      </c>
      <c r="Y24" s="22">
        <v>318.07629000000003</v>
      </c>
      <c r="Z24" s="22">
        <v>439.72046999999998</v>
      </c>
      <c r="AA24" s="24">
        <v>299.99781000000002</v>
      </c>
      <c r="AB24" s="23">
        <v>414.72333000000003</v>
      </c>
    </row>
    <row r="25" spans="1:28" ht="26.1" customHeight="1" x14ac:dyDescent="0.2">
      <c r="A25" s="10">
        <v>213</v>
      </c>
      <c r="B25" s="11" t="s">
        <v>98</v>
      </c>
      <c r="C25" s="12">
        <v>524217060003501</v>
      </c>
      <c r="D25" s="11" t="s">
        <v>99</v>
      </c>
      <c r="E25" s="13" t="s">
        <v>100</v>
      </c>
      <c r="F25" s="14" t="s">
        <v>89</v>
      </c>
      <c r="G25" s="15" t="s">
        <v>90</v>
      </c>
      <c r="H25" s="14" t="s">
        <v>91</v>
      </c>
      <c r="I25" s="16" t="s">
        <v>29</v>
      </c>
      <c r="J25" s="17" t="s">
        <v>50</v>
      </c>
      <c r="K25" s="26" t="s">
        <v>31</v>
      </c>
      <c r="L25" s="29">
        <v>162</v>
      </c>
      <c r="M25" s="24">
        <v>83.061756650636497</v>
      </c>
      <c r="N25" s="23">
        <v>114.82800584307701</v>
      </c>
      <c r="O25" s="24">
        <v>82.007925408769452</v>
      </c>
      <c r="P25" s="23">
        <v>113.37114597304442</v>
      </c>
      <c r="Q25" s="22">
        <v>80.984639999999999</v>
      </c>
      <c r="R25" s="23">
        <v>111.95712</v>
      </c>
      <c r="S25" s="24">
        <v>79.979947356473531</v>
      </c>
      <c r="T25" s="23">
        <v>110.5675852848431</v>
      </c>
      <c r="U25" s="30">
        <v>79.009919999999994</v>
      </c>
      <c r="V25" s="30">
        <v>109.23264</v>
      </c>
      <c r="W25" s="24">
        <v>78.513599999999997</v>
      </c>
      <c r="X25" s="23">
        <v>108.56736000000001</v>
      </c>
      <c r="Y25" s="22">
        <v>78.059520000000006</v>
      </c>
      <c r="Z25" s="22">
        <v>107.91264</v>
      </c>
      <c r="AA25" s="24">
        <v>73.624319999999997</v>
      </c>
      <c r="AB25" s="23">
        <v>101.77727999999999</v>
      </c>
    </row>
    <row r="26" spans="1:28" ht="26.1" customHeight="1" x14ac:dyDescent="0.2">
      <c r="A26" s="10">
        <v>215</v>
      </c>
      <c r="B26" s="11" t="s">
        <v>104</v>
      </c>
      <c r="C26" s="12">
        <v>524218030003703</v>
      </c>
      <c r="D26" s="11" t="s">
        <v>105</v>
      </c>
      <c r="E26" s="13" t="s">
        <v>106</v>
      </c>
      <c r="F26" s="14" t="s">
        <v>89</v>
      </c>
      <c r="G26" s="15" t="s">
        <v>90</v>
      </c>
      <c r="H26" s="14" t="s">
        <v>91</v>
      </c>
      <c r="I26" s="16" t="s">
        <v>29</v>
      </c>
      <c r="J26" s="17" t="s">
        <v>50</v>
      </c>
      <c r="K26" s="26" t="s">
        <v>31</v>
      </c>
      <c r="L26" s="29">
        <v>108</v>
      </c>
      <c r="M26" s="24">
        <v>236.02127401003168</v>
      </c>
      <c r="N26" s="23">
        <v>326.28556539090141</v>
      </c>
      <c r="O26" s="24">
        <v>233.03436785902852</v>
      </c>
      <c r="P26" s="23">
        <v>322.15634286069763</v>
      </c>
      <c r="Q26" s="22">
        <v>230.1234</v>
      </c>
      <c r="R26" s="23">
        <v>318.13283999999999</v>
      </c>
      <c r="S26" s="24">
        <v>227.2464146143187</v>
      </c>
      <c r="T26" s="23">
        <v>314.15483704378568</v>
      </c>
      <c r="U26" s="30">
        <v>224.48706000000001</v>
      </c>
      <c r="V26" s="30">
        <v>310.33535999999998</v>
      </c>
      <c r="W26" s="24">
        <v>223.14042000000001</v>
      </c>
      <c r="X26" s="23">
        <v>308.47829999999999</v>
      </c>
      <c r="Y26" s="22">
        <v>221.81549999999999</v>
      </c>
      <c r="Z26" s="22">
        <v>306.64296000000002</v>
      </c>
      <c r="AA26" s="24">
        <v>209.19618</v>
      </c>
      <c r="AB26" s="23">
        <v>289.20179999999999</v>
      </c>
    </row>
    <row r="27" spans="1:28" ht="26.1" customHeight="1" x14ac:dyDescent="0.2">
      <c r="A27" s="10">
        <v>207</v>
      </c>
      <c r="B27" s="11" t="s">
        <v>107</v>
      </c>
      <c r="C27" s="12">
        <v>524200307133313</v>
      </c>
      <c r="D27" s="11" t="s">
        <v>108</v>
      </c>
      <c r="E27" s="13" t="s">
        <v>109</v>
      </c>
      <c r="F27" s="14" t="s">
        <v>89</v>
      </c>
      <c r="G27" s="15" t="s">
        <v>90</v>
      </c>
      <c r="H27" s="14" t="s">
        <v>91</v>
      </c>
      <c r="I27" s="16" t="s">
        <v>29</v>
      </c>
      <c r="J27" s="17" t="s">
        <v>50</v>
      </c>
      <c r="K27" s="26" t="s">
        <v>31</v>
      </c>
      <c r="L27" s="29">
        <v>48</v>
      </c>
      <c r="M27" s="24">
        <v>219.90054924904939</v>
      </c>
      <c r="N27" s="23">
        <v>303.99960911339809</v>
      </c>
      <c r="O27" s="24">
        <v>217.1264575665399</v>
      </c>
      <c r="P27" s="23">
        <v>300.16459010136043</v>
      </c>
      <c r="Q27" s="22">
        <v>214.40898000000001</v>
      </c>
      <c r="R27" s="23">
        <v>296.40197999999998</v>
      </c>
      <c r="S27" s="24">
        <v>211.73055167313453</v>
      </c>
      <c r="T27" s="23">
        <v>292.70506674860104</v>
      </c>
      <c r="U27" s="30">
        <v>209.19618</v>
      </c>
      <c r="V27" s="30">
        <v>289.20179999999999</v>
      </c>
      <c r="W27" s="24">
        <v>207.92556000000002</v>
      </c>
      <c r="X27" s="23">
        <v>287.45334000000003</v>
      </c>
      <c r="Y27" s="22">
        <v>206.67666</v>
      </c>
      <c r="Z27" s="22">
        <v>285.71573999999998</v>
      </c>
      <c r="AA27" s="24">
        <v>194.93700000000001</v>
      </c>
      <c r="AB27" s="23">
        <v>269.48003999999997</v>
      </c>
    </row>
    <row r="28" spans="1:28" ht="26.1" customHeight="1" x14ac:dyDescent="0.2">
      <c r="A28" s="10">
        <v>216</v>
      </c>
      <c r="B28" s="11" t="s">
        <v>113</v>
      </c>
      <c r="C28" s="12">
        <v>524218030003803</v>
      </c>
      <c r="D28" s="11" t="s">
        <v>114</v>
      </c>
      <c r="E28" s="13" t="s">
        <v>115</v>
      </c>
      <c r="F28" s="14" t="s">
        <v>89</v>
      </c>
      <c r="G28" s="15" t="s">
        <v>90</v>
      </c>
      <c r="H28" s="14" t="s">
        <v>91</v>
      </c>
      <c r="I28" s="16" t="s">
        <v>29</v>
      </c>
      <c r="J28" s="17" t="s">
        <v>50</v>
      </c>
      <c r="K28" s="26" t="s">
        <v>31</v>
      </c>
      <c r="L28" s="29">
        <v>108</v>
      </c>
      <c r="M28" s="24">
        <v>344.89288028896516</v>
      </c>
      <c r="N28" s="23">
        <v>476.79417423871053</v>
      </c>
      <c r="O28" s="24">
        <v>340.52490051096817</v>
      </c>
      <c r="P28" s="23">
        <v>470.75569843835029</v>
      </c>
      <c r="Q28" s="22">
        <v>336.26903999999996</v>
      </c>
      <c r="R28" s="23">
        <v>464.87315999999998</v>
      </c>
      <c r="S28" s="24">
        <v>332.06445093398156</v>
      </c>
      <c r="T28" s="23">
        <v>459.05962322111816</v>
      </c>
      <c r="U28" s="30">
        <v>328.06973999999997</v>
      </c>
      <c r="V28" s="30">
        <v>453.53532000000001</v>
      </c>
      <c r="W28" s="24">
        <v>326.08235999999999</v>
      </c>
      <c r="X28" s="23">
        <v>450.78773999999999</v>
      </c>
      <c r="Y28" s="22">
        <v>324.10584</v>
      </c>
      <c r="Z28" s="22">
        <v>448.05101999999999</v>
      </c>
      <c r="AA28" s="24">
        <v>305.68728000000004</v>
      </c>
      <c r="AB28" s="23">
        <v>422.59517999999997</v>
      </c>
    </row>
    <row r="29" spans="1:28" ht="26.1" customHeight="1" x14ac:dyDescent="0.2">
      <c r="A29" s="10">
        <v>700</v>
      </c>
      <c r="B29" s="11" t="s">
        <v>135</v>
      </c>
      <c r="C29" s="12">
        <v>524220080004407</v>
      </c>
      <c r="D29" s="11" t="s">
        <v>137</v>
      </c>
      <c r="E29" s="13" t="s">
        <v>129</v>
      </c>
      <c r="F29" s="14" t="s">
        <v>145</v>
      </c>
      <c r="G29" s="15">
        <v>11255</v>
      </c>
      <c r="H29" s="14" t="s">
        <v>147</v>
      </c>
      <c r="I29" s="16" t="s">
        <v>146</v>
      </c>
      <c r="J29" s="17" t="s">
        <v>30</v>
      </c>
      <c r="K29" s="26" t="s">
        <v>31</v>
      </c>
      <c r="L29" s="29">
        <v>162</v>
      </c>
      <c r="M29" s="24">
        <v>68.214389729985797</v>
      </c>
      <c r="N29" s="23">
        <v>90.83963625199857</v>
      </c>
      <c r="O29" s="24">
        <v>67.248536162955943</v>
      </c>
      <c r="P29" s="23">
        <v>89.553429821816025</v>
      </c>
      <c r="Q29" s="22">
        <v>66.306240000000003</v>
      </c>
      <c r="R29" s="23">
        <v>88.249919999999989</v>
      </c>
      <c r="S29" s="24">
        <v>65.341284324324334</v>
      </c>
      <c r="T29" s="23">
        <v>87.013583552604402</v>
      </c>
      <c r="U29" s="30">
        <v>64.447680000000005</v>
      </c>
      <c r="V29" s="30">
        <v>85.873919999999998</v>
      </c>
      <c r="W29" s="24">
        <v>63.993600000000001</v>
      </c>
      <c r="X29" s="23">
        <v>85.282560000000004</v>
      </c>
      <c r="Y29" s="22">
        <v>63.539520000000003</v>
      </c>
      <c r="Z29" s="22">
        <v>84.691200000000009</v>
      </c>
      <c r="AA29" s="24">
        <v>59.421120000000002</v>
      </c>
      <c r="AB29" s="23">
        <v>79.368960000000001</v>
      </c>
    </row>
    <row r="30" spans="1:28" ht="26.1" customHeight="1" x14ac:dyDescent="0.2">
      <c r="A30" s="10">
        <v>701</v>
      </c>
      <c r="B30" s="11" t="s">
        <v>136</v>
      </c>
      <c r="C30" s="12">
        <v>524220080004807</v>
      </c>
      <c r="D30" s="11" t="s">
        <v>138</v>
      </c>
      <c r="E30" s="13" t="s">
        <v>130</v>
      </c>
      <c r="F30" s="14" t="s">
        <v>145</v>
      </c>
      <c r="G30" s="15">
        <v>11255</v>
      </c>
      <c r="H30" s="14" t="s">
        <v>147</v>
      </c>
      <c r="I30" s="16" t="s">
        <v>146</v>
      </c>
      <c r="J30" s="17" t="s">
        <v>30</v>
      </c>
      <c r="K30" s="26" t="s">
        <v>31</v>
      </c>
      <c r="L30" s="29">
        <v>108</v>
      </c>
      <c r="M30" s="24">
        <v>206.59928676534435</v>
      </c>
      <c r="N30" s="23">
        <v>275.12382847627259</v>
      </c>
      <c r="O30" s="24">
        <v>203.66655182948489</v>
      </c>
      <c r="P30" s="23">
        <v>271.21836841349801</v>
      </c>
      <c r="Q30" s="22">
        <v>200.81307999999999</v>
      </c>
      <c r="R30" s="23">
        <v>267.28883999999999</v>
      </c>
      <c r="S30" s="24">
        <v>197.90181479586397</v>
      </c>
      <c r="T30" s="23">
        <v>263.54159204277346</v>
      </c>
      <c r="U30" s="30">
        <v>195.18459999999999</v>
      </c>
      <c r="V30" s="30">
        <v>260.05070000000001</v>
      </c>
      <c r="W30" s="24">
        <v>193.83078</v>
      </c>
      <c r="X30" s="23">
        <v>258.30246</v>
      </c>
      <c r="Y30" s="22">
        <v>192.45563999999999</v>
      </c>
      <c r="Z30" s="22">
        <v>256.52224000000001</v>
      </c>
      <c r="AA30" s="24">
        <v>179.97278</v>
      </c>
      <c r="AB30" s="23">
        <v>240.40432000000001</v>
      </c>
    </row>
    <row r="31" spans="1:28" ht="26.1" customHeight="1" x14ac:dyDescent="0.2">
      <c r="A31" s="10">
        <v>702</v>
      </c>
      <c r="B31" s="11" t="s">
        <v>140</v>
      </c>
      <c r="C31" s="12">
        <v>524220080004607</v>
      </c>
      <c r="D31" s="11" t="s">
        <v>139</v>
      </c>
      <c r="E31" s="13" t="s">
        <v>131</v>
      </c>
      <c r="F31" s="14" t="s">
        <v>145</v>
      </c>
      <c r="G31" s="15">
        <v>11255</v>
      </c>
      <c r="H31" s="14" t="s">
        <v>147</v>
      </c>
      <c r="I31" s="16" t="s">
        <v>146</v>
      </c>
      <c r="J31" s="17" t="s">
        <v>30</v>
      </c>
      <c r="K31" s="26" t="s">
        <v>31</v>
      </c>
      <c r="L31" s="29">
        <v>108</v>
      </c>
      <c r="M31" s="24">
        <v>89.63784001421044</v>
      </c>
      <c r="N31" s="23">
        <v>119.36878440952101</v>
      </c>
      <c r="O31" s="24">
        <v>88.368722969980467</v>
      </c>
      <c r="P31" s="23">
        <v>117.67872852665815</v>
      </c>
      <c r="Q31" s="22">
        <v>87.130560000000003</v>
      </c>
      <c r="R31" s="23">
        <v>115.98048</v>
      </c>
      <c r="S31" s="24">
        <v>85.869716431084115</v>
      </c>
      <c r="T31" s="23">
        <v>114.35085524532728</v>
      </c>
      <c r="U31" s="30">
        <v>84.691200000000009</v>
      </c>
      <c r="V31" s="30">
        <v>112.83359999999999</v>
      </c>
      <c r="W31" s="24">
        <v>84.089280000000002</v>
      </c>
      <c r="X31" s="23">
        <v>112.06272</v>
      </c>
      <c r="Y31" s="22">
        <v>83.487359999999995</v>
      </c>
      <c r="Z31" s="22">
        <v>111.29184000000001</v>
      </c>
      <c r="AA31" s="24">
        <v>78.080640000000002</v>
      </c>
      <c r="AB31" s="23">
        <v>104.30112</v>
      </c>
    </row>
    <row r="32" spans="1:28" ht="26.1" customHeight="1" x14ac:dyDescent="0.2">
      <c r="A32" s="10">
        <v>703</v>
      </c>
      <c r="B32" s="11" t="s">
        <v>141</v>
      </c>
      <c r="C32" s="12">
        <v>524220080004907</v>
      </c>
      <c r="D32" s="11" t="s">
        <v>142</v>
      </c>
      <c r="E32" s="13" t="s">
        <v>132</v>
      </c>
      <c r="F32" s="14" t="s">
        <v>145</v>
      </c>
      <c r="G32" s="15">
        <v>11255</v>
      </c>
      <c r="H32" s="14" t="s">
        <v>147</v>
      </c>
      <c r="I32" s="16" t="s">
        <v>146</v>
      </c>
      <c r="J32" s="17" t="s">
        <v>30</v>
      </c>
      <c r="K32" s="26" t="s">
        <v>31</v>
      </c>
      <c r="L32" s="29">
        <v>108</v>
      </c>
      <c r="M32" s="24">
        <v>274.02826458259324</v>
      </c>
      <c r="N32" s="23">
        <v>364.91754856976826</v>
      </c>
      <c r="O32" s="24">
        <v>270.13820711269</v>
      </c>
      <c r="P32" s="23">
        <v>359.73724267002865</v>
      </c>
      <c r="Q32" s="22">
        <v>266.36380000000003</v>
      </c>
      <c r="R32" s="23">
        <v>354.54199999999997</v>
      </c>
      <c r="S32" s="24">
        <v>262.50942176149232</v>
      </c>
      <c r="T32" s="23">
        <v>349.57815323024232</v>
      </c>
      <c r="U32" s="30">
        <v>258.87484000000001</v>
      </c>
      <c r="V32" s="30">
        <v>344.90104000000002</v>
      </c>
      <c r="W32" s="24">
        <v>257.08868000000001</v>
      </c>
      <c r="X32" s="23">
        <v>342.60916000000003</v>
      </c>
      <c r="Y32" s="22">
        <v>255.27024</v>
      </c>
      <c r="Z32" s="22">
        <v>340.25272000000001</v>
      </c>
      <c r="AA32" s="24">
        <v>238.72136</v>
      </c>
      <c r="AB32" s="23">
        <v>318.87260000000003</v>
      </c>
    </row>
    <row r="33" spans="1:28" ht="26.1" customHeight="1" x14ac:dyDescent="0.2">
      <c r="A33" s="10">
        <v>704</v>
      </c>
      <c r="B33" s="11" t="s">
        <v>148</v>
      </c>
      <c r="C33" s="12">
        <v>524220080004707</v>
      </c>
      <c r="D33" s="11" t="s">
        <v>143</v>
      </c>
      <c r="E33" s="13" t="s">
        <v>133</v>
      </c>
      <c r="F33" s="14" t="s">
        <v>145</v>
      </c>
      <c r="G33" s="15">
        <v>11255</v>
      </c>
      <c r="H33" s="14" t="s">
        <v>147</v>
      </c>
      <c r="I33" s="16" t="s">
        <v>146</v>
      </c>
      <c r="J33" s="17" t="s">
        <v>30</v>
      </c>
      <c r="K33" s="26" t="s">
        <v>31</v>
      </c>
      <c r="L33" s="29">
        <v>108</v>
      </c>
      <c r="M33" s="24">
        <v>356.14506429777146</v>
      </c>
      <c r="N33" s="23">
        <v>474.27072530904456</v>
      </c>
      <c r="O33" s="24">
        <v>351.08950780143027</v>
      </c>
      <c r="P33" s="23">
        <v>467.53834941303637</v>
      </c>
      <c r="Q33" s="22">
        <v>346.18148000000002</v>
      </c>
      <c r="R33" s="23">
        <v>460.77548000000002</v>
      </c>
      <c r="S33" s="24">
        <v>341.16724418812896</v>
      </c>
      <c r="T33" s="23">
        <v>454.32508427944072</v>
      </c>
      <c r="U33" s="30">
        <v>336.45443999999998</v>
      </c>
      <c r="V33" s="30">
        <v>448.26160000000004</v>
      </c>
      <c r="W33" s="24">
        <v>334.13027999999997</v>
      </c>
      <c r="X33" s="23">
        <v>445.25956000000002</v>
      </c>
      <c r="Y33" s="22">
        <v>331.76308</v>
      </c>
      <c r="Z33" s="22">
        <v>442.21448000000004</v>
      </c>
      <c r="AA33" s="24">
        <v>310.24307999999996</v>
      </c>
      <c r="AB33" s="23">
        <v>414.41064</v>
      </c>
    </row>
    <row r="34" spans="1:28" ht="26.1" customHeight="1" x14ac:dyDescent="0.2">
      <c r="A34" s="10">
        <v>705</v>
      </c>
      <c r="B34" s="11" t="s">
        <v>149</v>
      </c>
      <c r="C34" s="12">
        <v>524220080004507</v>
      </c>
      <c r="D34" s="11" t="s">
        <v>144</v>
      </c>
      <c r="E34" s="13" t="s">
        <v>134</v>
      </c>
      <c r="F34" s="14" t="s">
        <v>145</v>
      </c>
      <c r="G34" s="15">
        <v>11255</v>
      </c>
      <c r="H34" s="14" t="s">
        <v>147</v>
      </c>
      <c r="I34" s="16" t="s">
        <v>146</v>
      </c>
      <c r="J34" s="17" t="s">
        <v>30</v>
      </c>
      <c r="K34" s="26" t="s">
        <v>31</v>
      </c>
      <c r="L34" s="29">
        <v>108</v>
      </c>
      <c r="M34" s="24">
        <v>454.5794849925162</v>
      </c>
      <c r="N34" s="23">
        <v>605.35372709182218</v>
      </c>
      <c r="O34" s="24">
        <v>448.12663052719108</v>
      </c>
      <c r="P34" s="23">
        <v>596.76059953123718</v>
      </c>
      <c r="Q34" s="22">
        <v>441.86207999999999</v>
      </c>
      <c r="R34" s="23">
        <v>588.13920000000007</v>
      </c>
      <c r="S34" s="24">
        <v>435.46196678353385</v>
      </c>
      <c r="T34" s="23">
        <v>579.89533910331943</v>
      </c>
      <c r="U34" s="30">
        <v>429.45408000000003</v>
      </c>
      <c r="V34" s="30">
        <v>572.16192000000001</v>
      </c>
      <c r="W34" s="24">
        <v>426.48671999999999</v>
      </c>
      <c r="X34" s="23">
        <v>568.34976000000006</v>
      </c>
      <c r="Y34" s="22">
        <v>423.46656000000002</v>
      </c>
      <c r="Z34" s="22">
        <v>564.45312000000001</v>
      </c>
      <c r="AA34" s="24">
        <v>394.94400000000002</v>
      </c>
      <c r="AB34" s="23">
        <v>528.96096</v>
      </c>
    </row>
    <row r="35" spans="1:28" ht="26.1" customHeight="1" x14ac:dyDescent="0.2">
      <c r="A35" s="10">
        <v>900</v>
      </c>
      <c r="B35" s="11" t="s">
        <v>166</v>
      </c>
      <c r="C35" s="12">
        <v>524222020005104</v>
      </c>
      <c r="D35" s="11" t="s">
        <v>160</v>
      </c>
      <c r="E35" s="26" t="s">
        <v>172</v>
      </c>
      <c r="F35" s="14" t="s">
        <v>27</v>
      </c>
      <c r="G35" s="15">
        <v>10756</v>
      </c>
      <c r="H35" s="14" t="s">
        <v>28</v>
      </c>
      <c r="I35" s="16" t="s">
        <v>29</v>
      </c>
      <c r="J35" s="17" t="s">
        <v>30</v>
      </c>
      <c r="K35" s="26" t="s">
        <v>31</v>
      </c>
      <c r="L35" s="29">
        <v>108</v>
      </c>
      <c r="M35" s="24">
        <v>61.017347498286497</v>
      </c>
      <c r="N35" s="23">
        <v>81.255489842337909</v>
      </c>
      <c r="O35" s="24">
        <v>60.156898560657986</v>
      </c>
      <c r="P35" s="23">
        <v>80.109648491019144</v>
      </c>
      <c r="Q35" s="35">
        <v>59.31</v>
      </c>
      <c r="R35" s="33">
        <v>78.94</v>
      </c>
      <c r="S35" s="24">
        <v>58.450037019898197</v>
      </c>
      <c r="T35" s="23">
        <v>77.83665767326228</v>
      </c>
      <c r="U35" s="34">
        <v>57.64</v>
      </c>
      <c r="V35" s="34">
        <v>76.81</v>
      </c>
      <c r="W35" s="32">
        <v>57.25</v>
      </c>
      <c r="X35" s="33">
        <v>76.290000000000006</v>
      </c>
      <c r="Y35" s="35">
        <v>56.84</v>
      </c>
      <c r="Z35" s="35">
        <v>75.760000000000005</v>
      </c>
      <c r="AA35" s="32">
        <v>53.16</v>
      </c>
      <c r="AB35" s="33">
        <v>71.010000000000005</v>
      </c>
    </row>
    <row r="36" spans="1:28" ht="26.1" customHeight="1" x14ac:dyDescent="0.2">
      <c r="A36" s="10">
        <v>901</v>
      </c>
      <c r="B36" s="11" t="s">
        <v>167</v>
      </c>
      <c r="C36" s="12">
        <v>524222020005204</v>
      </c>
      <c r="D36" s="11" t="s">
        <v>161</v>
      </c>
      <c r="E36" s="26" t="s">
        <v>173</v>
      </c>
      <c r="F36" s="14" t="s">
        <v>27</v>
      </c>
      <c r="G36" s="15">
        <v>10756</v>
      </c>
      <c r="H36" s="14" t="s">
        <v>28</v>
      </c>
      <c r="I36" s="16" t="s">
        <v>29</v>
      </c>
      <c r="J36" s="17" t="s">
        <v>30</v>
      </c>
      <c r="K36" s="26" t="s">
        <v>31</v>
      </c>
      <c r="L36" s="29">
        <v>108</v>
      </c>
      <c r="M36" s="24">
        <v>129.8363200365408</v>
      </c>
      <c r="N36" s="23">
        <v>172.90023602209092</v>
      </c>
      <c r="O36" s="24">
        <v>127.99174025578561</v>
      </c>
      <c r="P36" s="23">
        <v>170.44384878495737</v>
      </c>
      <c r="Q36" s="35">
        <v>126.2</v>
      </c>
      <c r="R36" s="33">
        <v>167.98</v>
      </c>
      <c r="S36" s="24">
        <v>124.37082648026316</v>
      </c>
      <c r="T36" s="23">
        <v>165.62195575666394</v>
      </c>
      <c r="U36" s="34">
        <v>122.64</v>
      </c>
      <c r="V36" s="34">
        <v>163.38999999999999</v>
      </c>
      <c r="W36" s="32">
        <v>121.8</v>
      </c>
      <c r="X36" s="33">
        <v>162.31</v>
      </c>
      <c r="Y36" s="35">
        <v>120.94</v>
      </c>
      <c r="Z36" s="35">
        <v>161.19999999999999</v>
      </c>
      <c r="AA36" s="32">
        <v>113.1</v>
      </c>
      <c r="AB36" s="33">
        <v>151.08000000000001</v>
      </c>
    </row>
    <row r="37" spans="1:28" ht="26.1" customHeight="1" x14ac:dyDescent="0.2">
      <c r="A37" s="10">
        <v>902</v>
      </c>
      <c r="B37" s="11" t="s">
        <v>168</v>
      </c>
      <c r="C37" s="12">
        <v>524222020005304</v>
      </c>
      <c r="D37" s="11" t="s">
        <v>162</v>
      </c>
      <c r="E37" s="26" t="s">
        <v>174</v>
      </c>
      <c r="F37" s="14" t="s">
        <v>27</v>
      </c>
      <c r="G37" s="15">
        <v>10756</v>
      </c>
      <c r="H37" s="14" t="s">
        <v>28</v>
      </c>
      <c r="I37" s="16" t="s">
        <v>29</v>
      </c>
      <c r="J37" s="17" t="s">
        <v>30</v>
      </c>
      <c r="K37" s="26" t="s">
        <v>31</v>
      </c>
      <c r="L37" s="29">
        <v>108</v>
      </c>
      <c r="M37" s="24">
        <v>72.992655399598959</v>
      </c>
      <c r="N37" s="23">
        <v>97.202749915570195</v>
      </c>
      <c r="O37" s="24">
        <v>71.956001145803484</v>
      </c>
      <c r="P37" s="23">
        <v>95.822259732976462</v>
      </c>
      <c r="Q37" s="35">
        <v>70.959999999999994</v>
      </c>
      <c r="R37" s="33">
        <v>94.45</v>
      </c>
      <c r="S37" s="24">
        <v>69.935306859205767</v>
      </c>
      <c r="T37" s="23">
        <v>93.131344594724638</v>
      </c>
      <c r="U37" s="34">
        <v>68.959999999999994</v>
      </c>
      <c r="V37" s="34">
        <v>91.88</v>
      </c>
      <c r="W37" s="32">
        <v>68.489999999999995</v>
      </c>
      <c r="X37" s="33">
        <v>91.27</v>
      </c>
      <c r="Y37" s="35">
        <v>68</v>
      </c>
      <c r="Z37" s="35">
        <v>90.64</v>
      </c>
      <c r="AA37" s="32">
        <v>63.6</v>
      </c>
      <c r="AB37" s="33">
        <v>84.95</v>
      </c>
    </row>
    <row r="38" spans="1:28" ht="26.1" customHeight="1" x14ac:dyDescent="0.2">
      <c r="A38" s="10">
        <v>903</v>
      </c>
      <c r="B38" s="11" t="s">
        <v>169</v>
      </c>
      <c r="C38" s="12">
        <v>524222020005404</v>
      </c>
      <c r="D38" s="11" t="s">
        <v>163</v>
      </c>
      <c r="E38" s="26" t="s">
        <v>175</v>
      </c>
      <c r="F38" s="14" t="s">
        <v>27</v>
      </c>
      <c r="G38" s="15">
        <v>10756</v>
      </c>
      <c r="H38" s="14" t="s">
        <v>28</v>
      </c>
      <c r="I38" s="16" t="s">
        <v>29</v>
      </c>
      <c r="J38" s="17" t="s">
        <v>30</v>
      </c>
      <c r="K38" s="26" t="s">
        <v>31</v>
      </c>
      <c r="L38" s="29">
        <v>108</v>
      </c>
      <c r="M38" s="24">
        <v>162.01064477117939</v>
      </c>
      <c r="N38" s="23">
        <v>215.74609255056299</v>
      </c>
      <c r="O38" s="24">
        <v>159.71525173445355</v>
      </c>
      <c r="P38" s="23">
        <v>212.68936699255531</v>
      </c>
      <c r="Q38" s="35">
        <v>157.47999999999999</v>
      </c>
      <c r="R38" s="33">
        <v>209.61</v>
      </c>
      <c r="S38" s="24">
        <v>155.2062137424262</v>
      </c>
      <c r="T38" s="23">
        <v>206.68477803905839</v>
      </c>
      <c r="U38" s="34">
        <v>153.03</v>
      </c>
      <c r="V38" s="34">
        <v>203.88</v>
      </c>
      <c r="W38" s="32">
        <v>151.97999999999999</v>
      </c>
      <c r="X38" s="33">
        <v>202.53</v>
      </c>
      <c r="Y38" s="35">
        <v>150.91</v>
      </c>
      <c r="Z38" s="35">
        <v>201.15</v>
      </c>
      <c r="AA38" s="32">
        <v>141.13</v>
      </c>
      <c r="AB38" s="33">
        <v>188.52</v>
      </c>
    </row>
    <row r="39" spans="1:28" ht="26.1" customHeight="1" x14ac:dyDescent="0.2">
      <c r="A39" s="10">
        <v>905</v>
      </c>
      <c r="B39" s="11" t="s">
        <v>170</v>
      </c>
      <c r="C39" s="12">
        <v>524222020005504</v>
      </c>
      <c r="D39" s="11" t="s">
        <v>164</v>
      </c>
      <c r="E39" s="26" t="s">
        <v>176</v>
      </c>
      <c r="F39" s="14" t="s">
        <v>27</v>
      </c>
      <c r="G39" s="15">
        <v>10756</v>
      </c>
      <c r="H39" s="14" t="s">
        <v>28</v>
      </c>
      <c r="I39" s="16" t="s">
        <v>29</v>
      </c>
      <c r="J39" s="17" t="s">
        <v>30</v>
      </c>
      <c r="K39" s="26" t="s">
        <v>31</v>
      </c>
      <c r="L39" s="29">
        <v>108</v>
      </c>
      <c r="M39" s="24">
        <v>210.03614118798558</v>
      </c>
      <c r="N39" s="23">
        <v>279.70061362145384</v>
      </c>
      <c r="O39" s="24">
        <v>207.05748088334249</v>
      </c>
      <c r="P39" s="23">
        <v>275.73399573242648</v>
      </c>
      <c r="Q39" s="35">
        <v>204.16</v>
      </c>
      <c r="R39" s="33">
        <v>271.74</v>
      </c>
      <c r="S39" s="24">
        <v>201.20030398149677</v>
      </c>
      <c r="T39" s="23">
        <v>267.93411917656562</v>
      </c>
      <c r="U39" s="34">
        <v>198.21</v>
      </c>
      <c r="V39" s="34">
        <v>264.08</v>
      </c>
      <c r="W39" s="32">
        <v>196.85</v>
      </c>
      <c r="X39" s="33">
        <v>262.33</v>
      </c>
      <c r="Y39" s="35">
        <v>195.46</v>
      </c>
      <c r="Z39" s="35">
        <v>260.52999999999997</v>
      </c>
      <c r="AA39" s="32">
        <v>182.79</v>
      </c>
      <c r="AB39" s="33">
        <v>244.17</v>
      </c>
    </row>
    <row r="40" spans="1:28" ht="26.1" customHeight="1" x14ac:dyDescent="0.2">
      <c r="A40" s="10">
        <v>907</v>
      </c>
      <c r="B40" s="11" t="s">
        <v>171</v>
      </c>
      <c r="C40" s="12">
        <v>524222020005604</v>
      </c>
      <c r="D40" s="11" t="s">
        <v>165</v>
      </c>
      <c r="E40" s="26" t="s">
        <v>177</v>
      </c>
      <c r="F40" s="14" t="s">
        <v>27</v>
      </c>
      <c r="G40" s="15">
        <v>10756</v>
      </c>
      <c r="H40" s="14" t="s">
        <v>28</v>
      </c>
      <c r="I40" s="16" t="s">
        <v>29</v>
      </c>
      <c r="J40" s="17" t="s">
        <v>30</v>
      </c>
      <c r="K40" s="26" t="s">
        <v>31</v>
      </c>
      <c r="L40" s="29">
        <v>108</v>
      </c>
      <c r="M40" s="24">
        <v>270.21003612802554</v>
      </c>
      <c r="N40" s="23">
        <v>359.83289582548821</v>
      </c>
      <c r="O40" s="24">
        <v>266.37433129229777</v>
      </c>
      <c r="P40" s="23">
        <v>354.72497016014466</v>
      </c>
      <c r="Q40" s="42">
        <v>262.65000000000003</v>
      </c>
      <c r="R40" s="37">
        <v>349.6</v>
      </c>
      <c r="S40" s="45">
        <v>258.84818606568643</v>
      </c>
      <c r="T40" s="46">
        <v>344.70256436759445</v>
      </c>
      <c r="U40" s="34">
        <v>255</v>
      </c>
      <c r="V40" s="34">
        <v>339.74</v>
      </c>
      <c r="W40" s="36">
        <v>253.25</v>
      </c>
      <c r="X40" s="37">
        <v>337.49</v>
      </c>
      <c r="Y40" s="35">
        <v>251.46</v>
      </c>
      <c r="Z40" s="35">
        <v>335.18</v>
      </c>
      <c r="AA40" s="36">
        <v>235.17</v>
      </c>
      <c r="AB40" s="37">
        <v>314.13</v>
      </c>
    </row>
    <row r="41" spans="1:28" x14ac:dyDescent="0.2">
      <c r="A41" s="110" t="s">
        <v>116</v>
      </c>
      <c r="B41" s="111"/>
      <c r="C41" s="111"/>
      <c r="D41" s="111"/>
      <c r="E41" s="111"/>
      <c r="F41" s="111"/>
      <c r="G41" s="111"/>
      <c r="H41" s="111"/>
      <c r="I41" s="111"/>
      <c r="J41" s="111"/>
      <c r="K41" s="111"/>
      <c r="L41" s="111"/>
      <c r="M41" s="25">
        <f t="shared" ref="M41:AA41" si="0">SUM(M5:M40)</f>
        <v>7392.7083449320926</v>
      </c>
      <c r="N41" s="25">
        <f t="shared" si="0"/>
        <v>9993.1662666009888</v>
      </c>
      <c r="O41" s="25">
        <f t="shared" si="0"/>
        <v>7292.3076111431237</v>
      </c>
      <c r="P41" s="25">
        <f t="shared" si="0"/>
        <v>9857.5858688596618</v>
      </c>
      <c r="Q41" s="25">
        <f t="shared" si="0"/>
        <v>7194.6280500000003</v>
      </c>
      <c r="R41" s="25">
        <f t="shared" si="0"/>
        <v>9722.8855000000021</v>
      </c>
      <c r="S41" s="25">
        <f t="shared" si="0"/>
        <v>7096.1042436576881</v>
      </c>
      <c r="T41" s="25">
        <f t="shared" si="0"/>
        <v>9592.6658197306569</v>
      </c>
      <c r="U41" s="25">
        <f t="shared" si="0"/>
        <v>7002.4746200000009</v>
      </c>
      <c r="V41" s="25">
        <f t="shared" si="0"/>
        <v>9468.9702599999964</v>
      </c>
      <c r="W41" s="25">
        <f t="shared" si="0"/>
        <v>6956.3822599999994</v>
      </c>
      <c r="X41" s="25">
        <f t="shared" si="0"/>
        <v>9408.0531699999992</v>
      </c>
      <c r="Y41" s="25">
        <f t="shared" si="0"/>
        <v>6910.2219800000003</v>
      </c>
      <c r="Z41" s="25">
        <f t="shared" si="0"/>
        <v>9346.845080000001</v>
      </c>
      <c r="AA41" s="25">
        <f t="shared" si="0"/>
        <v>6483.0451900000016</v>
      </c>
      <c r="AB41" s="25">
        <f t="shared" ref="AB41" si="1">SUM(AB5:AB40)</f>
        <v>8782.2698799999998</v>
      </c>
    </row>
    <row r="42" spans="1:28" x14ac:dyDescent="0.2">
      <c r="A42" s="124" t="s">
        <v>117</v>
      </c>
      <c r="B42" s="125"/>
      <c r="C42" s="125"/>
      <c r="D42" s="125"/>
      <c r="E42" s="126"/>
      <c r="F42" s="112" t="s">
        <v>118</v>
      </c>
      <c r="G42" s="113"/>
      <c r="H42" s="113"/>
      <c r="I42" s="113"/>
      <c r="J42" s="113"/>
      <c r="K42" s="113"/>
      <c r="L42" s="113"/>
      <c r="M42" s="113"/>
      <c r="N42" s="113"/>
      <c r="O42" s="113"/>
      <c r="P42" s="113"/>
      <c r="Q42" s="113"/>
      <c r="R42" s="113"/>
      <c r="S42" s="113"/>
      <c r="T42" s="113"/>
      <c r="U42" s="113"/>
      <c r="V42" s="113"/>
      <c r="W42" s="113"/>
      <c r="X42" s="113"/>
      <c r="Y42" s="113"/>
      <c r="Z42" s="113"/>
      <c r="AA42" s="113"/>
      <c r="AB42" s="114"/>
    </row>
    <row r="43" spans="1:28" x14ac:dyDescent="0.2">
      <c r="A43" s="127" t="s">
        <v>119</v>
      </c>
      <c r="B43" s="128"/>
      <c r="C43" s="128"/>
      <c r="D43" s="128"/>
      <c r="E43" s="129"/>
      <c r="F43" s="115"/>
      <c r="G43" s="116"/>
      <c r="H43" s="116"/>
      <c r="I43" s="116"/>
      <c r="J43" s="116"/>
      <c r="K43" s="116"/>
      <c r="L43" s="116"/>
      <c r="M43" s="116"/>
      <c r="N43" s="116"/>
      <c r="O43" s="116"/>
      <c r="P43" s="116"/>
      <c r="Q43" s="116"/>
      <c r="R43" s="116"/>
      <c r="S43" s="116"/>
      <c r="T43" s="116"/>
      <c r="U43" s="116"/>
      <c r="V43" s="116"/>
      <c r="W43" s="116"/>
      <c r="X43" s="116"/>
      <c r="Y43" s="116"/>
      <c r="Z43" s="116"/>
      <c r="AA43" s="116"/>
      <c r="AB43" s="117"/>
    </row>
    <row r="44" spans="1:28" x14ac:dyDescent="0.2">
      <c r="A44" s="130" t="s">
        <v>120</v>
      </c>
      <c r="B44" s="128"/>
      <c r="C44" s="128"/>
      <c r="D44" s="128"/>
      <c r="E44" s="129"/>
      <c r="F44" s="115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116"/>
      <c r="AA44" s="116"/>
      <c r="AB44" s="117"/>
    </row>
    <row r="45" spans="1:28" ht="16.5" customHeight="1" x14ac:dyDescent="0.2">
      <c r="A45" s="130" t="s">
        <v>121</v>
      </c>
      <c r="B45" s="131"/>
      <c r="C45" s="131"/>
      <c r="D45" s="131"/>
      <c r="E45" s="132"/>
      <c r="F45" s="115"/>
      <c r="G45" s="116"/>
      <c r="H45" s="116"/>
      <c r="I45" s="116"/>
      <c r="J45" s="116"/>
      <c r="K45" s="116"/>
      <c r="L45" s="116"/>
      <c r="M45" s="116"/>
      <c r="N45" s="116"/>
      <c r="O45" s="116"/>
      <c r="P45" s="116"/>
      <c r="Q45" s="116"/>
      <c r="R45" s="116"/>
      <c r="S45" s="116"/>
      <c r="T45" s="116"/>
      <c r="U45" s="116"/>
      <c r="V45" s="116"/>
      <c r="W45" s="116"/>
      <c r="X45" s="116"/>
      <c r="Y45" s="116"/>
      <c r="Z45" s="116"/>
      <c r="AA45" s="116"/>
      <c r="AB45" s="117"/>
    </row>
    <row r="46" spans="1:28" ht="16.5" customHeight="1" x14ac:dyDescent="0.2">
      <c r="A46" s="127" t="s">
        <v>122</v>
      </c>
      <c r="B46" s="128"/>
      <c r="C46" s="128"/>
      <c r="D46" s="128"/>
      <c r="E46" s="129"/>
      <c r="F46" s="115"/>
      <c r="G46" s="116"/>
      <c r="H46" s="116"/>
      <c r="I46" s="116"/>
      <c r="J46" s="116"/>
      <c r="K46" s="116"/>
      <c r="L46" s="116"/>
      <c r="M46" s="116"/>
      <c r="N46" s="116"/>
      <c r="O46" s="116"/>
      <c r="P46" s="116"/>
      <c r="Q46" s="116"/>
      <c r="R46" s="116"/>
      <c r="S46" s="116"/>
      <c r="T46" s="116"/>
      <c r="U46" s="116"/>
      <c r="V46" s="116"/>
      <c r="W46" s="116"/>
      <c r="X46" s="116"/>
      <c r="Y46" s="116"/>
      <c r="Z46" s="116"/>
      <c r="AA46" s="116"/>
      <c r="AB46" s="117"/>
    </row>
    <row r="47" spans="1:28" ht="16.5" customHeight="1" x14ac:dyDescent="0.2">
      <c r="A47" s="121" t="s">
        <v>123</v>
      </c>
      <c r="B47" s="122"/>
      <c r="C47" s="122"/>
      <c r="D47" s="122"/>
      <c r="E47" s="123"/>
      <c r="F47" s="118"/>
      <c r="G47" s="119"/>
      <c r="H47" s="119"/>
      <c r="I47" s="119"/>
      <c r="J47" s="119"/>
      <c r="K47" s="119"/>
      <c r="L47" s="119"/>
      <c r="M47" s="119"/>
      <c r="N47" s="119"/>
      <c r="O47" s="119"/>
      <c r="P47" s="119"/>
      <c r="Q47" s="119"/>
      <c r="R47" s="119"/>
      <c r="S47" s="119"/>
      <c r="T47" s="119"/>
      <c r="U47" s="119"/>
      <c r="V47" s="119"/>
      <c r="W47" s="119"/>
      <c r="X47" s="119"/>
      <c r="Y47" s="119"/>
      <c r="Z47" s="119"/>
      <c r="AA47" s="119"/>
      <c r="AB47" s="120"/>
    </row>
    <row r="56" spans="13:28" x14ac:dyDescent="0.2">
      <c r="M56" s="94">
        <v>539.0294463204433</v>
      </c>
      <c r="N56" s="94">
        <v>717.81724177481215</v>
      </c>
      <c r="O56" s="94">
        <v>531.38962960118704</v>
      </c>
      <c r="P56" s="94">
        <v>707.64346209934729</v>
      </c>
      <c r="Q56" s="94">
        <v>523.95608000000004</v>
      </c>
      <c r="R56" s="94">
        <v>697.40407999999991</v>
      </c>
      <c r="S56" s="94">
        <v>516.3716838469087</v>
      </c>
      <c r="T56" s="94">
        <v>687.64438661144914</v>
      </c>
      <c r="U56" s="94">
        <v>509.21432000000004</v>
      </c>
      <c r="V56" s="94">
        <v>678.43832000000009</v>
      </c>
      <c r="W56" s="94">
        <v>505.65560000000005</v>
      </c>
      <c r="X56" s="94">
        <v>673.85527999999999</v>
      </c>
      <c r="Y56" s="94">
        <v>502.14967999999999</v>
      </c>
      <c r="Z56" s="94">
        <v>669.3356</v>
      </c>
      <c r="AA56" s="94">
        <v>469.58264000000003</v>
      </c>
      <c r="AB56" s="94">
        <v>627.26455999999996</v>
      </c>
    </row>
  </sheetData>
  <sheetProtection formatCells="0" formatColumns="0" formatRows="0" insertColumns="0" insertRows="0" insertHyperlinks="0" deleteColumns="0" deleteRows="0" sort="0" autoFilter="0" pivotTables="0"/>
  <autoFilter ref="A4:AU47" xr:uid="{00000000-0001-0000-0100-000000000000}"/>
  <mergeCells count="10">
    <mergeCell ref="A1:AB1"/>
    <mergeCell ref="A2:AB2"/>
    <mergeCell ref="A41:L41"/>
    <mergeCell ref="F42:AB47"/>
    <mergeCell ref="A47:E47"/>
    <mergeCell ref="A42:E42"/>
    <mergeCell ref="A43:E43"/>
    <mergeCell ref="A44:E44"/>
    <mergeCell ref="A45:E45"/>
    <mergeCell ref="A46:E46"/>
  </mergeCells>
  <phoneticPr fontId="0" type="noConversion"/>
  <printOptions horizontalCentered="1" verticalCentered="1"/>
  <pageMargins left="0.2" right="0.2" top="0" bottom="0.75" header="0.5" footer="0.5"/>
  <pageSetup paperSize="9" scale="43" fitToHeight="0" orientation="landscape" horizontalDpi="4294967295" verticalDpi="300" r:id="rId1"/>
  <headerFooter alignWithMargins="0">
    <oddFooter>&amp;L&amp;8&amp;F - &amp;A&amp;C&amp;8&amp;P de &amp;N&amp;R&amp;8&amp;T - &amp;D</oddFooter>
  </headerFooter>
  <customProperties>
    <customPr name="EpmWorksheetKeyString_GUID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456B7E-2BFE-4E05-94C8-587B9B52DA2F}">
  <dimension ref="A1:Q37"/>
  <sheetViews>
    <sheetView zoomScale="80" zoomScaleNormal="80" workbookViewId="0">
      <selection activeCell="C24" sqref="C24"/>
    </sheetView>
  </sheetViews>
  <sheetFormatPr defaultColWidth="9.28515625" defaultRowHeight="12.75" x14ac:dyDescent="0.2"/>
  <cols>
    <col min="1" max="1" width="16.42578125" style="100" bestFit="1" customWidth="1"/>
    <col min="2" max="11" width="14.42578125" style="19" customWidth="1"/>
    <col min="12" max="12" width="15.5703125" style="19" bestFit="1" customWidth="1"/>
    <col min="13" max="13" width="14.42578125" style="19" bestFit="1" customWidth="1"/>
    <col min="14" max="14" width="15.5703125" style="19" bestFit="1" customWidth="1"/>
    <col min="15" max="15" width="14.42578125" style="19" bestFit="1" customWidth="1"/>
    <col min="16" max="16" width="15.5703125" style="19" bestFit="1" customWidth="1"/>
    <col min="17" max="17" width="14.42578125" style="19" bestFit="1" customWidth="1"/>
    <col min="18" max="16384" width="9.28515625" style="39"/>
  </cols>
  <sheetData>
    <row r="1" spans="1:17" ht="38.25" x14ac:dyDescent="0.2">
      <c r="A1" s="99" t="s">
        <v>3</v>
      </c>
      <c r="B1" s="53" t="s">
        <v>182</v>
      </c>
      <c r="C1" s="52" t="s">
        <v>183</v>
      </c>
      <c r="D1" s="51" t="s">
        <v>180</v>
      </c>
      <c r="E1" s="52" t="s">
        <v>181</v>
      </c>
      <c r="F1" s="53" t="s">
        <v>14</v>
      </c>
      <c r="G1" s="52" t="s">
        <v>15</v>
      </c>
      <c r="H1" s="51" t="s">
        <v>178</v>
      </c>
      <c r="I1" s="52" t="s">
        <v>179</v>
      </c>
      <c r="J1" s="54" t="s">
        <v>16</v>
      </c>
      <c r="K1" s="54" t="s">
        <v>17</v>
      </c>
      <c r="L1" s="51" t="s">
        <v>18</v>
      </c>
      <c r="M1" s="52" t="s">
        <v>19</v>
      </c>
      <c r="N1" s="53" t="s">
        <v>20</v>
      </c>
      <c r="O1" s="53" t="s">
        <v>21</v>
      </c>
      <c r="P1" s="51" t="s">
        <v>22</v>
      </c>
      <c r="Q1" s="52" t="s">
        <v>23</v>
      </c>
    </row>
    <row r="2" spans="1:17" ht="26.1" customHeight="1" x14ac:dyDescent="0.2">
      <c r="A2" s="12">
        <v>5702157141913</v>
      </c>
      <c r="B2" s="24">
        <v>70.595931063829795</v>
      </c>
      <c r="C2" s="23">
        <v>94.011083645163339</v>
      </c>
      <c r="D2" s="24">
        <v>69.592197446808512</v>
      </c>
      <c r="E2" s="23">
        <v>92.674433166796064</v>
      </c>
      <c r="F2" s="20">
        <v>68.618880000000004</v>
      </c>
      <c r="G2" s="21">
        <v>91.333439999999996</v>
      </c>
      <c r="H2" s="24">
        <v>67.622915409247341</v>
      </c>
      <c r="I2" s="23">
        <v>90.051982615266553</v>
      </c>
      <c r="J2" s="30">
        <v>66.69695999999999</v>
      </c>
      <c r="K2" s="30">
        <v>88.862400000000008</v>
      </c>
      <c r="L2" s="31">
        <v>66.24288</v>
      </c>
      <c r="M2" s="21">
        <v>88.281599999999997</v>
      </c>
      <c r="N2" s="20">
        <v>65.778239999999997</v>
      </c>
      <c r="O2" s="20">
        <v>87.669119999999992</v>
      </c>
      <c r="P2" s="31">
        <v>61.512</v>
      </c>
      <c r="Q2" s="21">
        <v>82.167360000000002</v>
      </c>
    </row>
    <row r="3" spans="1:17" ht="26.1" customHeight="1" x14ac:dyDescent="0.2">
      <c r="A3" s="12">
        <v>5702157141920</v>
      </c>
      <c r="B3" s="24">
        <v>174.92302360716258</v>
      </c>
      <c r="C3" s="23">
        <v>232.94122984126736</v>
      </c>
      <c r="D3" s="24">
        <v>172.43712669891082</v>
      </c>
      <c r="E3" s="23">
        <v>229.63081437321992</v>
      </c>
      <c r="F3" s="22">
        <v>170.02655999999999</v>
      </c>
      <c r="G3" s="23">
        <v>226.31136000000001</v>
      </c>
      <c r="H3" s="24">
        <v>167.56842637419609</v>
      </c>
      <c r="I3" s="23">
        <v>223.14727082371786</v>
      </c>
      <c r="J3" s="30">
        <v>165.23231999999999</v>
      </c>
      <c r="K3" s="30">
        <v>220.13376</v>
      </c>
      <c r="L3" s="24">
        <v>164.08127999999999</v>
      </c>
      <c r="M3" s="23">
        <v>218.65536</v>
      </c>
      <c r="N3" s="22">
        <v>162.94080000000002</v>
      </c>
      <c r="O3" s="22">
        <v>217.18751999999998</v>
      </c>
      <c r="P3" s="24">
        <v>152.37024</v>
      </c>
      <c r="Q3" s="23">
        <v>203.53344000000001</v>
      </c>
    </row>
    <row r="4" spans="1:17" ht="26.1" customHeight="1" x14ac:dyDescent="0.2">
      <c r="A4" s="12">
        <v>5702157141944</v>
      </c>
      <c r="B4" s="24">
        <v>137.92323540787504</v>
      </c>
      <c r="C4" s="23">
        <v>183.66940736028698</v>
      </c>
      <c r="D4" s="24">
        <v>135.97051087556071</v>
      </c>
      <c r="E4" s="23">
        <v>181.06900608252238</v>
      </c>
      <c r="F4" s="22">
        <v>134.06976</v>
      </c>
      <c r="G4" s="23">
        <v>178.464</v>
      </c>
      <c r="H4" s="24">
        <v>132.12468570744838</v>
      </c>
      <c r="I4" s="23">
        <v>175.94760338812088</v>
      </c>
      <c r="J4" s="30">
        <v>130.29983999999999</v>
      </c>
      <c r="K4" s="30">
        <v>173.59583999999998</v>
      </c>
      <c r="L4" s="24">
        <v>129.39168000000001</v>
      </c>
      <c r="M4" s="23">
        <v>172.43423999999999</v>
      </c>
      <c r="N4" s="22">
        <v>128.48352</v>
      </c>
      <c r="O4" s="22">
        <v>171.25152</v>
      </c>
      <c r="P4" s="24">
        <v>120.14112</v>
      </c>
      <c r="Q4" s="23">
        <v>160.49088</v>
      </c>
    </row>
    <row r="5" spans="1:17" ht="26.1" customHeight="1" x14ac:dyDescent="0.2">
      <c r="A5" s="12">
        <v>5702157141951</v>
      </c>
      <c r="B5" s="24">
        <v>271.90498700094139</v>
      </c>
      <c r="C5" s="23">
        <v>362.09002546294653</v>
      </c>
      <c r="D5" s="24">
        <v>268.04620657289996</v>
      </c>
      <c r="E5" s="23">
        <v>356.95137052742456</v>
      </c>
      <c r="F5" s="22">
        <v>264.29475000000002</v>
      </c>
      <c r="G5" s="23">
        <v>351.79294999999996</v>
      </c>
      <c r="H5" s="24">
        <v>260.47422424170679</v>
      </c>
      <c r="I5" s="23">
        <v>346.86792444816143</v>
      </c>
      <c r="J5" s="30">
        <v>256.86504000000002</v>
      </c>
      <c r="K5" s="30">
        <v>342.21397000000002</v>
      </c>
      <c r="L5" s="24">
        <v>255.08671000000001</v>
      </c>
      <c r="M5" s="23">
        <v>339.94468999999998</v>
      </c>
      <c r="N5" s="22">
        <v>253.28656000000001</v>
      </c>
      <c r="O5" s="22">
        <v>337.60994999999997</v>
      </c>
      <c r="P5" s="24">
        <v>236.8561</v>
      </c>
      <c r="Q5" s="23">
        <v>316.39</v>
      </c>
    </row>
    <row r="6" spans="1:17" ht="26.1" customHeight="1" x14ac:dyDescent="0.2">
      <c r="A6" s="12">
        <v>5702157141968</v>
      </c>
      <c r="B6" s="24">
        <v>526.0886935993725</v>
      </c>
      <c r="C6" s="23">
        <v>700.58100280634255</v>
      </c>
      <c r="D6" s="24">
        <v>518.62727940418074</v>
      </c>
      <c r="E6" s="23">
        <v>690.64479793667169</v>
      </c>
      <c r="F6" s="22">
        <v>511.37352000000004</v>
      </c>
      <c r="G6" s="23">
        <v>680.65308000000005</v>
      </c>
      <c r="H6" s="24">
        <v>503.96849750339589</v>
      </c>
      <c r="I6" s="23">
        <v>671.12401323075301</v>
      </c>
      <c r="J6" s="30">
        <v>497.00504999999998</v>
      </c>
      <c r="K6" s="30">
        <v>662.16062999999997</v>
      </c>
      <c r="L6" s="24">
        <v>493.57931000000002</v>
      </c>
      <c r="M6" s="23">
        <v>657.75298999999995</v>
      </c>
      <c r="N6" s="22">
        <v>490.08810999999997</v>
      </c>
      <c r="O6" s="22">
        <v>653.24716000000001</v>
      </c>
      <c r="P6" s="24">
        <v>458.30727999999999</v>
      </c>
      <c r="Q6" s="23">
        <v>612.19282999999996</v>
      </c>
    </row>
    <row r="7" spans="1:17" ht="26.1" customHeight="1" x14ac:dyDescent="0.2">
      <c r="A7" s="12">
        <v>5702157142026</v>
      </c>
      <c r="B7" s="95">
        <v>539.0294463204433</v>
      </c>
      <c r="C7" s="96">
        <v>717.81724177481215</v>
      </c>
      <c r="D7" s="95">
        <v>531.38962960118704</v>
      </c>
      <c r="E7" s="96">
        <v>707.64346209934729</v>
      </c>
      <c r="F7" s="97">
        <v>523.95608000000004</v>
      </c>
      <c r="G7" s="96">
        <v>697.40407999999991</v>
      </c>
      <c r="H7" s="95">
        <v>516.3716838469087</v>
      </c>
      <c r="I7" s="96">
        <v>687.64438661144914</v>
      </c>
      <c r="J7" s="98">
        <v>509.21432000000004</v>
      </c>
      <c r="K7" s="98">
        <v>678.43832000000009</v>
      </c>
      <c r="L7" s="95">
        <v>505.65560000000005</v>
      </c>
      <c r="M7" s="96">
        <v>673.85527999999999</v>
      </c>
      <c r="N7" s="97">
        <v>502.14967999999999</v>
      </c>
      <c r="O7" s="97">
        <v>669.3356</v>
      </c>
      <c r="P7" s="95">
        <v>469.58264000000003</v>
      </c>
      <c r="Q7" s="96">
        <v>627.26455999999996</v>
      </c>
    </row>
    <row r="8" spans="1:17" ht="26.1" customHeight="1" x14ac:dyDescent="0.2">
      <c r="A8" s="12">
        <v>5702150152619</v>
      </c>
      <c r="B8" s="24">
        <v>392.50898965828412</v>
      </c>
      <c r="C8" s="23">
        <v>522.69578291813912</v>
      </c>
      <c r="D8" s="24">
        <v>386.94151838711974</v>
      </c>
      <c r="E8" s="23">
        <v>515.28170112223177</v>
      </c>
      <c r="F8" s="22">
        <v>381.5326</v>
      </c>
      <c r="G8" s="23">
        <v>507.83120000000002</v>
      </c>
      <c r="H8" s="24">
        <v>376.00899302582854</v>
      </c>
      <c r="I8" s="23">
        <v>500.72309213860711</v>
      </c>
      <c r="J8" s="30">
        <v>370.8</v>
      </c>
      <c r="K8" s="30">
        <v>494.01889999999997</v>
      </c>
      <c r="L8" s="24">
        <v>368.20440000000002</v>
      </c>
      <c r="M8" s="23">
        <v>490.67140000000001</v>
      </c>
      <c r="N8" s="22">
        <v>365.66030000000001</v>
      </c>
      <c r="O8" s="22">
        <v>487.39600000000002</v>
      </c>
      <c r="P8" s="24">
        <v>341.94970000000001</v>
      </c>
      <c r="Q8" s="23">
        <v>456.77410000000003</v>
      </c>
    </row>
    <row r="9" spans="1:17" ht="26.1" customHeight="1" x14ac:dyDescent="0.2">
      <c r="A9" s="12">
        <v>5702150154279</v>
      </c>
      <c r="B9" s="24">
        <v>277.47471144486474</v>
      </c>
      <c r="C9" s="23">
        <v>383.59251082432871</v>
      </c>
      <c r="D9" s="24">
        <v>273.96894765964652</v>
      </c>
      <c r="E9" s="23">
        <v>378.74599805303393</v>
      </c>
      <c r="F9" s="22">
        <v>270.54719999999998</v>
      </c>
      <c r="G9" s="23">
        <v>374.01408000000004</v>
      </c>
      <c r="H9" s="24">
        <v>267.15814355488811</v>
      </c>
      <c r="I9" s="23">
        <v>369.33046092652347</v>
      </c>
      <c r="J9" s="30">
        <v>263.95776000000001</v>
      </c>
      <c r="K9" s="30">
        <v>364.9008</v>
      </c>
      <c r="L9" s="24">
        <v>262.34208000000001</v>
      </c>
      <c r="M9" s="23">
        <v>362.67264</v>
      </c>
      <c r="N9" s="22">
        <v>260.76864</v>
      </c>
      <c r="O9" s="22">
        <v>360.49727999999999</v>
      </c>
      <c r="P9" s="24">
        <v>245.94240000000002</v>
      </c>
      <c r="Q9" s="23">
        <v>340.00032000000004</v>
      </c>
    </row>
    <row r="10" spans="1:17" ht="26.1" customHeight="1" x14ac:dyDescent="0.2">
      <c r="A10" s="12">
        <v>5702157108411</v>
      </c>
      <c r="B10" s="24">
        <v>42.442980387525381</v>
      </c>
      <c r="C10" s="23">
        <v>58.674930515077428</v>
      </c>
      <c r="D10" s="24">
        <v>41.900895190994653</v>
      </c>
      <c r="E10" s="23">
        <v>57.925529531704434</v>
      </c>
      <c r="F10" s="22">
        <v>41.374079999999999</v>
      </c>
      <c r="G10" s="23">
        <v>57.182400000000001</v>
      </c>
      <c r="H10" s="24">
        <v>40.861178181818175</v>
      </c>
      <c r="I10" s="23">
        <v>56.48818176037063</v>
      </c>
      <c r="J10" s="30">
        <v>40.360320000000002</v>
      </c>
      <c r="K10" s="30">
        <v>55.799040000000005</v>
      </c>
      <c r="L10" s="24">
        <v>40.117440000000002</v>
      </c>
      <c r="M10" s="23">
        <v>55.461120000000001</v>
      </c>
      <c r="N10" s="22">
        <v>39.874559999999995</v>
      </c>
      <c r="O10" s="22">
        <v>55.102080000000001</v>
      </c>
      <c r="P10" s="24">
        <v>37.614719999999998</v>
      </c>
      <c r="Q10" s="23">
        <v>51.997440000000005</v>
      </c>
    </row>
    <row r="11" spans="1:17" ht="26.1" customHeight="1" x14ac:dyDescent="0.2">
      <c r="A11" s="12">
        <v>5702157108459</v>
      </c>
      <c r="B11" s="24">
        <v>92.799597245104664</v>
      </c>
      <c r="C11" s="23">
        <v>128.28999920524092</v>
      </c>
      <c r="D11" s="24">
        <v>91.615928912896692</v>
      </c>
      <c r="E11" s="23">
        <v>126.65364717456184</v>
      </c>
      <c r="F11" s="22">
        <v>90.478080000000006</v>
      </c>
      <c r="G11" s="23">
        <v>125.08320000000001</v>
      </c>
      <c r="H11" s="24">
        <v>89.344966049149349</v>
      </c>
      <c r="I11" s="23">
        <v>123.51417423896514</v>
      </c>
      <c r="J11" s="30">
        <v>88.271039999999999</v>
      </c>
      <c r="K11" s="30">
        <v>122.03136000000001</v>
      </c>
      <c r="L11" s="24">
        <v>87.743040000000008</v>
      </c>
      <c r="M11" s="23">
        <v>121.30272000000001</v>
      </c>
      <c r="N11" s="22">
        <v>87.215040000000002</v>
      </c>
      <c r="O11" s="22">
        <v>120.57408000000001</v>
      </c>
      <c r="P11" s="24">
        <v>82.251840000000001</v>
      </c>
      <c r="Q11" s="23">
        <v>113.72064</v>
      </c>
    </row>
    <row r="12" spans="1:17" ht="26.1" customHeight="1" x14ac:dyDescent="0.2">
      <c r="A12" s="12">
        <v>5702150154286</v>
      </c>
      <c r="B12" s="24">
        <v>85.153073985100718</v>
      </c>
      <c r="C12" s="23">
        <v>117.7191293731468</v>
      </c>
      <c r="D12" s="24">
        <v>84.076443476501424</v>
      </c>
      <c r="E12" s="23">
        <v>116.23075085435073</v>
      </c>
      <c r="F12" s="22">
        <v>83.022720000000007</v>
      </c>
      <c r="G12" s="23">
        <v>114.77664</v>
      </c>
      <c r="H12" s="24">
        <v>81.986004778578788</v>
      </c>
      <c r="I12" s="23">
        <v>113.34084198775544</v>
      </c>
      <c r="J12" s="30">
        <v>80.995199999999997</v>
      </c>
      <c r="K12" s="30">
        <v>111.97824</v>
      </c>
      <c r="L12" s="24">
        <v>80.52</v>
      </c>
      <c r="M12" s="23">
        <v>111.31296</v>
      </c>
      <c r="N12" s="22">
        <v>80.023679999999999</v>
      </c>
      <c r="O12" s="22">
        <v>110.62656000000001</v>
      </c>
      <c r="P12" s="24">
        <v>75.482880000000009</v>
      </c>
      <c r="Q12" s="23">
        <v>104.35391999999999</v>
      </c>
    </row>
    <row r="13" spans="1:17" ht="26.1" customHeight="1" x14ac:dyDescent="0.2">
      <c r="A13" s="12">
        <v>5702157108220</v>
      </c>
      <c r="B13" s="24">
        <v>42.664749251101327</v>
      </c>
      <c r="C13" s="23">
        <v>58.981512959145164</v>
      </c>
      <c r="D13" s="24">
        <v>42.122659559471373</v>
      </c>
      <c r="E13" s="23">
        <v>58.232105761561179</v>
      </c>
      <c r="F13" s="22">
        <v>41.595840000000003</v>
      </c>
      <c r="G13" s="23">
        <v>57.499200000000002</v>
      </c>
      <c r="H13" s="24">
        <v>41.082970665296692</v>
      </c>
      <c r="I13" s="23">
        <v>56.794796857568031</v>
      </c>
      <c r="J13" s="30">
        <v>40.582079999999998</v>
      </c>
      <c r="K13" s="30">
        <v>56.10528</v>
      </c>
      <c r="L13" s="24">
        <v>40.339200000000005</v>
      </c>
      <c r="M13" s="23">
        <v>55.767360000000004</v>
      </c>
      <c r="N13" s="22">
        <v>40.085760000000001</v>
      </c>
      <c r="O13" s="22">
        <v>55.418879999999994</v>
      </c>
      <c r="P13" s="24">
        <v>37.815360000000005</v>
      </c>
      <c r="Q13" s="23">
        <v>52.282559999999997</v>
      </c>
    </row>
    <row r="14" spans="1:17" ht="26.1" customHeight="1" x14ac:dyDescent="0.2">
      <c r="A14" s="12">
        <v>5702157141401</v>
      </c>
      <c r="B14" s="24">
        <v>38.045735455956944</v>
      </c>
      <c r="C14" s="23">
        <v>52.595997356712644</v>
      </c>
      <c r="D14" s="24">
        <v>37.561907976399958</v>
      </c>
      <c r="E14" s="23">
        <v>51.927134249431063</v>
      </c>
      <c r="F14" s="22">
        <v>37.097280000000005</v>
      </c>
      <c r="G14" s="23">
        <v>51.289920000000002</v>
      </c>
      <c r="H14" s="24">
        <v>36.629599466743954</v>
      </c>
      <c r="I14" s="23">
        <v>50.638272427683056</v>
      </c>
      <c r="J14" s="30">
        <v>36.199680000000001</v>
      </c>
      <c r="K14" s="30">
        <v>50.043840000000003</v>
      </c>
      <c r="L14" s="24">
        <v>35.967359999999999</v>
      </c>
      <c r="M14" s="23">
        <v>49.727040000000002</v>
      </c>
      <c r="N14" s="22">
        <v>35.745600000000003</v>
      </c>
      <c r="O14" s="22">
        <v>49.4208</v>
      </c>
      <c r="P14" s="24">
        <v>33.696959999999997</v>
      </c>
      <c r="Q14" s="23">
        <v>46.590719999999997</v>
      </c>
    </row>
    <row r="15" spans="1:17" ht="26.1" customHeight="1" x14ac:dyDescent="0.2">
      <c r="A15" s="12">
        <v>5702157127054</v>
      </c>
      <c r="B15" s="24">
        <v>162.63072829127015</v>
      </c>
      <c r="C15" s="23">
        <v>224.827441310209</v>
      </c>
      <c r="D15" s="24">
        <v>160.57242288580883</v>
      </c>
      <c r="E15" s="23">
        <v>221.98195483537728</v>
      </c>
      <c r="F15" s="22">
        <v>158.56332</v>
      </c>
      <c r="G15" s="23">
        <v>219.19842</v>
      </c>
      <c r="H15" s="24">
        <v>156.57754800347473</v>
      </c>
      <c r="I15" s="23">
        <v>216.45927466548338</v>
      </c>
      <c r="J15" s="30">
        <v>154.66736000000003</v>
      </c>
      <c r="K15" s="30">
        <v>213.82740000000001</v>
      </c>
      <c r="L15" s="24">
        <v>153.74403999999998</v>
      </c>
      <c r="M15" s="23">
        <v>212.54375999999999</v>
      </c>
      <c r="N15" s="22">
        <v>152.79819999999998</v>
      </c>
      <c r="O15" s="22">
        <v>211.22633999999999</v>
      </c>
      <c r="P15" s="24">
        <v>144.12799999999999</v>
      </c>
      <c r="Q15" s="23">
        <v>199.2457</v>
      </c>
    </row>
    <row r="16" spans="1:17" ht="26.1" customHeight="1" x14ac:dyDescent="0.2">
      <c r="A16" s="12">
        <v>5702157127153</v>
      </c>
      <c r="B16" s="24">
        <v>309.90553856686626</v>
      </c>
      <c r="C16" s="23">
        <v>428.42622680175833</v>
      </c>
      <c r="D16" s="24">
        <v>305.98302982764648</v>
      </c>
      <c r="E16" s="23">
        <v>423.00358857943991</v>
      </c>
      <c r="F16" s="22">
        <v>302.16210000000001</v>
      </c>
      <c r="G16" s="23">
        <v>417.72348</v>
      </c>
      <c r="H16" s="24">
        <v>298.38329645455531</v>
      </c>
      <c r="I16" s="23">
        <v>412.49740302112559</v>
      </c>
      <c r="J16" s="30">
        <v>294.78680000000003</v>
      </c>
      <c r="K16" s="30">
        <v>407.52192000000002</v>
      </c>
      <c r="L16" s="24">
        <v>292.98519999999996</v>
      </c>
      <c r="M16" s="23">
        <v>405.03345999999999</v>
      </c>
      <c r="N16" s="22">
        <v>291.21737999999999</v>
      </c>
      <c r="O16" s="22">
        <v>402.59004000000004</v>
      </c>
      <c r="P16" s="24">
        <v>274.65391999999997</v>
      </c>
      <c r="Q16" s="23">
        <v>379.69845999999995</v>
      </c>
    </row>
    <row r="17" spans="1:17" ht="26.1" customHeight="1" x14ac:dyDescent="0.2">
      <c r="A17" s="12">
        <v>5702150142351</v>
      </c>
      <c r="B17" s="24">
        <v>110.36583827012933</v>
      </c>
      <c r="C17" s="23">
        <v>152.57429691816409</v>
      </c>
      <c r="D17" s="24">
        <v>108.96663157665979</v>
      </c>
      <c r="E17" s="23">
        <v>150.63997574736135</v>
      </c>
      <c r="F17" s="22">
        <v>107.60640000000001</v>
      </c>
      <c r="G17" s="23">
        <v>148.75872000000001</v>
      </c>
      <c r="H17" s="24">
        <v>106.26438862357415</v>
      </c>
      <c r="I17" s="23">
        <v>146.90428338882566</v>
      </c>
      <c r="J17" s="30">
        <v>105.0192</v>
      </c>
      <c r="K17" s="30">
        <v>145.17887999999999</v>
      </c>
      <c r="L17" s="24">
        <v>104.36448</v>
      </c>
      <c r="M17" s="23">
        <v>144.28127999999998</v>
      </c>
      <c r="N17" s="22">
        <v>103.74144</v>
      </c>
      <c r="O17" s="22">
        <v>143.41535999999999</v>
      </c>
      <c r="P17" s="24">
        <v>97.827839999999995</v>
      </c>
      <c r="Q17" s="23">
        <v>135.24191999999999</v>
      </c>
    </row>
    <row r="18" spans="1:17" ht="26.1" customHeight="1" x14ac:dyDescent="0.2">
      <c r="A18" s="12">
        <v>5702150142368</v>
      </c>
      <c r="B18" s="24">
        <v>274.64804615113474</v>
      </c>
      <c r="C18" s="23">
        <v>379.68481187895173</v>
      </c>
      <c r="D18" s="24">
        <v>271.17304350748429</v>
      </c>
      <c r="E18" s="23">
        <v>374.880824581306</v>
      </c>
      <c r="F18" s="22">
        <v>267.78532000000001</v>
      </c>
      <c r="G18" s="23">
        <v>370.19502</v>
      </c>
      <c r="H18" s="24">
        <v>264.43704200125035</v>
      </c>
      <c r="I18" s="23">
        <v>365.56869765904344</v>
      </c>
      <c r="J18" s="30">
        <v>261.25452000000001</v>
      </c>
      <c r="K18" s="30">
        <v>361.17575999999997</v>
      </c>
      <c r="L18" s="24">
        <v>259.68937999999997</v>
      </c>
      <c r="M18" s="23">
        <v>359.01383999999996</v>
      </c>
      <c r="N18" s="22">
        <v>258.11297999999999</v>
      </c>
      <c r="O18" s="22">
        <v>356.82939999999996</v>
      </c>
      <c r="P18" s="24">
        <v>243.40742</v>
      </c>
      <c r="Q18" s="23">
        <v>336.49383999999998</v>
      </c>
    </row>
    <row r="19" spans="1:17" ht="26.1" customHeight="1" x14ac:dyDescent="0.2">
      <c r="A19" s="12">
        <v>5702157150601</v>
      </c>
      <c r="B19" s="24">
        <v>69.143498312761849</v>
      </c>
      <c r="C19" s="23">
        <v>95.586830190254148</v>
      </c>
      <c r="D19" s="24">
        <v>68.273096500962524</v>
      </c>
      <c r="E19" s="23">
        <v>94.383550746604755</v>
      </c>
      <c r="F19" s="22">
        <v>67.425600000000003</v>
      </c>
      <c r="G19" s="23">
        <v>93.213119999999989</v>
      </c>
      <c r="H19" s="24">
        <v>66.58131050879696</v>
      </c>
      <c r="I19" s="23">
        <v>92.044755859196925</v>
      </c>
      <c r="J19" s="30">
        <v>65.778239999999997</v>
      </c>
      <c r="K19" s="30">
        <v>90.953279999999992</v>
      </c>
      <c r="L19" s="24">
        <v>65.387519999999995</v>
      </c>
      <c r="M19" s="23">
        <v>90.393599999999992</v>
      </c>
      <c r="N19" s="22">
        <v>64.986239999999995</v>
      </c>
      <c r="O19" s="22">
        <v>89.855040000000002</v>
      </c>
      <c r="P19" s="24">
        <v>61.300799999999995</v>
      </c>
      <c r="Q19" s="23">
        <v>84.744</v>
      </c>
    </row>
    <row r="20" spans="1:17" ht="26.1" customHeight="1" x14ac:dyDescent="0.2">
      <c r="A20" s="12">
        <v>5702150142948</v>
      </c>
      <c r="B20" s="24">
        <v>196.79130948535823</v>
      </c>
      <c r="C20" s="23">
        <v>272.05244081818165</v>
      </c>
      <c r="D20" s="24">
        <v>194.30361522008926</v>
      </c>
      <c r="E20" s="23">
        <v>268.61334943429017</v>
      </c>
      <c r="F20" s="22">
        <v>191.87671999999998</v>
      </c>
      <c r="G20" s="23">
        <v>265.26488000000001</v>
      </c>
      <c r="H20" s="24">
        <v>189.47967936723833</v>
      </c>
      <c r="I20" s="23">
        <v>261.94454110860505</v>
      </c>
      <c r="J20" s="30">
        <v>187.18583999999998</v>
      </c>
      <c r="K20" s="30">
        <v>258.77656000000002</v>
      </c>
      <c r="L20" s="24">
        <v>186.04599999999999</v>
      </c>
      <c r="M20" s="23">
        <v>257.19831999999997</v>
      </c>
      <c r="N20" s="22">
        <v>184.93904000000001</v>
      </c>
      <c r="O20" s="22">
        <v>255.66392000000002</v>
      </c>
      <c r="P20" s="24">
        <v>174.42840000000001</v>
      </c>
      <c r="Q20" s="23">
        <v>241.13095999999999</v>
      </c>
    </row>
    <row r="21" spans="1:17" ht="26.1" customHeight="1" x14ac:dyDescent="0.2">
      <c r="A21" s="12">
        <v>5702150151186</v>
      </c>
      <c r="B21" s="24">
        <v>338.48429582428895</v>
      </c>
      <c r="C21" s="23">
        <v>467.93468216884168</v>
      </c>
      <c r="D21" s="24">
        <v>334.20100824051337</v>
      </c>
      <c r="E21" s="23">
        <v>462.01328835861824</v>
      </c>
      <c r="F21" s="22">
        <v>330.01794000000001</v>
      </c>
      <c r="G21" s="23">
        <v>456.23529000000002</v>
      </c>
      <c r="H21" s="24">
        <v>325.8950028822768</v>
      </c>
      <c r="I21" s="23">
        <v>450.53072321350817</v>
      </c>
      <c r="J21" s="30">
        <v>321.95330999999999</v>
      </c>
      <c r="K21" s="30">
        <v>445.08618000000001</v>
      </c>
      <c r="L21" s="24">
        <v>319.99338</v>
      </c>
      <c r="M21" s="23">
        <v>442.37655000000001</v>
      </c>
      <c r="N21" s="22">
        <v>318.07629000000003</v>
      </c>
      <c r="O21" s="22">
        <v>439.72046999999998</v>
      </c>
      <c r="P21" s="24">
        <v>299.99781000000002</v>
      </c>
      <c r="Q21" s="23">
        <v>414.72333000000003</v>
      </c>
    </row>
    <row r="22" spans="1:17" ht="26.1" customHeight="1" x14ac:dyDescent="0.2">
      <c r="A22" s="12">
        <v>5702157141562</v>
      </c>
      <c r="B22" s="24">
        <v>83.061756650636497</v>
      </c>
      <c r="C22" s="23">
        <v>114.82800584307701</v>
      </c>
      <c r="D22" s="24">
        <v>82.007925408769452</v>
      </c>
      <c r="E22" s="23">
        <v>113.37114597304442</v>
      </c>
      <c r="F22" s="22">
        <v>80.984639999999999</v>
      </c>
      <c r="G22" s="23">
        <v>111.95712</v>
      </c>
      <c r="H22" s="24">
        <v>79.979947356473531</v>
      </c>
      <c r="I22" s="23">
        <v>110.5675852848431</v>
      </c>
      <c r="J22" s="30">
        <v>79.009919999999994</v>
      </c>
      <c r="K22" s="30">
        <v>109.23264</v>
      </c>
      <c r="L22" s="24">
        <v>78.513599999999997</v>
      </c>
      <c r="M22" s="23">
        <v>108.56736000000001</v>
      </c>
      <c r="N22" s="22">
        <v>78.059520000000006</v>
      </c>
      <c r="O22" s="22">
        <v>107.91264</v>
      </c>
      <c r="P22" s="24">
        <v>73.624319999999997</v>
      </c>
      <c r="Q22" s="23">
        <v>101.77727999999999</v>
      </c>
    </row>
    <row r="23" spans="1:17" ht="26.1" customHeight="1" x14ac:dyDescent="0.2">
      <c r="A23" s="12">
        <v>5702150142986</v>
      </c>
      <c r="B23" s="24">
        <v>236.02127401003168</v>
      </c>
      <c r="C23" s="23">
        <v>326.28556539090141</v>
      </c>
      <c r="D23" s="24">
        <v>233.03436785902852</v>
      </c>
      <c r="E23" s="23">
        <v>322.15634286069763</v>
      </c>
      <c r="F23" s="22">
        <v>230.1234</v>
      </c>
      <c r="G23" s="23">
        <v>318.13283999999999</v>
      </c>
      <c r="H23" s="24">
        <v>227.2464146143187</v>
      </c>
      <c r="I23" s="23">
        <v>314.15483704378568</v>
      </c>
      <c r="J23" s="30">
        <v>224.48706000000001</v>
      </c>
      <c r="K23" s="30">
        <v>310.33535999999998</v>
      </c>
      <c r="L23" s="24">
        <v>223.14042000000001</v>
      </c>
      <c r="M23" s="23">
        <v>308.47829999999999</v>
      </c>
      <c r="N23" s="22">
        <v>221.81549999999999</v>
      </c>
      <c r="O23" s="22">
        <v>306.64296000000002</v>
      </c>
      <c r="P23" s="24">
        <v>209.19618</v>
      </c>
      <c r="Q23" s="23">
        <v>289.20179999999999</v>
      </c>
    </row>
    <row r="24" spans="1:17" ht="26.1" customHeight="1" x14ac:dyDescent="0.2">
      <c r="A24" s="12">
        <v>5702157141326</v>
      </c>
      <c r="B24" s="24">
        <v>219.90054924904939</v>
      </c>
      <c r="C24" s="23">
        <v>303.99960911339809</v>
      </c>
      <c r="D24" s="24">
        <v>217.1264575665399</v>
      </c>
      <c r="E24" s="23">
        <v>300.16459010136043</v>
      </c>
      <c r="F24" s="22">
        <v>214.40898000000001</v>
      </c>
      <c r="G24" s="23">
        <v>296.40197999999998</v>
      </c>
      <c r="H24" s="24">
        <v>211.73055167313453</v>
      </c>
      <c r="I24" s="23">
        <v>292.70506674860104</v>
      </c>
      <c r="J24" s="30">
        <v>209.19618</v>
      </c>
      <c r="K24" s="30">
        <v>289.20179999999999</v>
      </c>
      <c r="L24" s="24">
        <v>207.92556000000002</v>
      </c>
      <c r="M24" s="23">
        <v>287.45334000000003</v>
      </c>
      <c r="N24" s="22">
        <v>206.67666</v>
      </c>
      <c r="O24" s="22">
        <v>285.71573999999998</v>
      </c>
      <c r="P24" s="24">
        <v>194.93700000000001</v>
      </c>
      <c r="Q24" s="23">
        <v>269.48003999999997</v>
      </c>
    </row>
    <row r="25" spans="1:17" ht="26.1" customHeight="1" x14ac:dyDescent="0.2">
      <c r="A25" s="12">
        <v>5702150143006</v>
      </c>
      <c r="B25" s="24">
        <v>344.89288028896516</v>
      </c>
      <c r="C25" s="23">
        <v>476.79417423871053</v>
      </c>
      <c r="D25" s="24">
        <v>340.52490051096817</v>
      </c>
      <c r="E25" s="23">
        <v>470.75569843835029</v>
      </c>
      <c r="F25" s="22">
        <v>336.26903999999996</v>
      </c>
      <c r="G25" s="23">
        <v>464.87315999999998</v>
      </c>
      <c r="H25" s="24">
        <v>332.06445093398156</v>
      </c>
      <c r="I25" s="23">
        <v>459.05962322111816</v>
      </c>
      <c r="J25" s="30">
        <v>328.06973999999997</v>
      </c>
      <c r="K25" s="30">
        <v>453.53532000000001</v>
      </c>
      <c r="L25" s="24">
        <v>326.08235999999999</v>
      </c>
      <c r="M25" s="23">
        <v>450.78773999999999</v>
      </c>
      <c r="N25" s="22">
        <v>324.10584</v>
      </c>
      <c r="O25" s="22">
        <v>448.05101999999999</v>
      </c>
      <c r="P25" s="24">
        <v>305.68728000000004</v>
      </c>
      <c r="Q25" s="23">
        <v>422.59517999999997</v>
      </c>
    </row>
    <row r="26" spans="1:17" ht="26.1" customHeight="1" x14ac:dyDescent="0.2">
      <c r="A26" s="12">
        <v>5702150152138</v>
      </c>
      <c r="B26" s="24">
        <v>68.214389729985797</v>
      </c>
      <c r="C26" s="23">
        <v>90.83963625199857</v>
      </c>
      <c r="D26" s="24">
        <v>67.248536162955943</v>
      </c>
      <c r="E26" s="23">
        <v>89.553429821816025</v>
      </c>
      <c r="F26" s="22">
        <v>66.306240000000003</v>
      </c>
      <c r="G26" s="23">
        <v>88.249919999999989</v>
      </c>
      <c r="H26" s="24">
        <v>65.341284324324334</v>
      </c>
      <c r="I26" s="23">
        <v>87.013583552604402</v>
      </c>
      <c r="J26" s="30">
        <v>64.447680000000005</v>
      </c>
      <c r="K26" s="30">
        <v>85.873919999999998</v>
      </c>
      <c r="L26" s="24">
        <v>63.993600000000001</v>
      </c>
      <c r="M26" s="23">
        <v>85.282560000000004</v>
      </c>
      <c r="N26" s="22">
        <v>63.539520000000003</v>
      </c>
      <c r="O26" s="22">
        <v>84.691200000000009</v>
      </c>
      <c r="P26" s="24">
        <v>59.421120000000002</v>
      </c>
      <c r="Q26" s="23">
        <v>79.368960000000001</v>
      </c>
    </row>
    <row r="27" spans="1:17" ht="26.1" customHeight="1" x14ac:dyDescent="0.2">
      <c r="A27" s="12">
        <v>5702150152145</v>
      </c>
      <c r="B27" s="24">
        <v>206.59928676534435</v>
      </c>
      <c r="C27" s="23">
        <v>275.12382847627259</v>
      </c>
      <c r="D27" s="24">
        <v>203.66655182948489</v>
      </c>
      <c r="E27" s="23">
        <v>271.21836841349801</v>
      </c>
      <c r="F27" s="22">
        <v>200.81307999999999</v>
      </c>
      <c r="G27" s="23">
        <v>267.28883999999999</v>
      </c>
      <c r="H27" s="24">
        <v>197.90181479586397</v>
      </c>
      <c r="I27" s="23">
        <v>263.54159204277346</v>
      </c>
      <c r="J27" s="30">
        <v>195.18459999999999</v>
      </c>
      <c r="K27" s="30">
        <v>260.05070000000001</v>
      </c>
      <c r="L27" s="24">
        <v>193.83078</v>
      </c>
      <c r="M27" s="23">
        <v>258.30246</v>
      </c>
      <c r="N27" s="22">
        <v>192.45563999999999</v>
      </c>
      <c r="O27" s="22">
        <v>256.52224000000001</v>
      </c>
      <c r="P27" s="24">
        <v>179.97278</v>
      </c>
      <c r="Q27" s="23">
        <v>240.40432000000001</v>
      </c>
    </row>
    <row r="28" spans="1:17" ht="26.1" customHeight="1" x14ac:dyDescent="0.2">
      <c r="A28" s="12">
        <v>5702150152152</v>
      </c>
      <c r="B28" s="24">
        <v>89.63784001421044</v>
      </c>
      <c r="C28" s="23">
        <v>119.36878440952101</v>
      </c>
      <c r="D28" s="24">
        <v>88.368722969980467</v>
      </c>
      <c r="E28" s="23">
        <v>117.67872852665815</v>
      </c>
      <c r="F28" s="22">
        <v>87.130560000000003</v>
      </c>
      <c r="G28" s="23">
        <v>115.98048</v>
      </c>
      <c r="H28" s="24">
        <v>85.869716431084115</v>
      </c>
      <c r="I28" s="23">
        <v>114.35085524532728</v>
      </c>
      <c r="J28" s="30">
        <v>84.691200000000009</v>
      </c>
      <c r="K28" s="30">
        <v>112.83359999999999</v>
      </c>
      <c r="L28" s="24">
        <v>84.089280000000002</v>
      </c>
      <c r="M28" s="23">
        <v>112.06272</v>
      </c>
      <c r="N28" s="22">
        <v>83.487359999999995</v>
      </c>
      <c r="O28" s="22">
        <v>111.29184000000001</v>
      </c>
      <c r="P28" s="24">
        <v>78.080640000000002</v>
      </c>
      <c r="Q28" s="23">
        <v>104.30112</v>
      </c>
    </row>
    <row r="29" spans="1:17" ht="26.1" customHeight="1" x14ac:dyDescent="0.2">
      <c r="A29" s="12">
        <v>5702150152169</v>
      </c>
      <c r="B29" s="24">
        <v>274.02826458259324</v>
      </c>
      <c r="C29" s="23">
        <v>364.91754856976826</v>
      </c>
      <c r="D29" s="24">
        <v>270.13820711269</v>
      </c>
      <c r="E29" s="23">
        <v>359.73724267002865</v>
      </c>
      <c r="F29" s="22">
        <v>266.36380000000003</v>
      </c>
      <c r="G29" s="23">
        <v>354.54199999999997</v>
      </c>
      <c r="H29" s="24">
        <v>262.50942176149232</v>
      </c>
      <c r="I29" s="23">
        <v>349.57815323024232</v>
      </c>
      <c r="J29" s="30">
        <v>258.87484000000001</v>
      </c>
      <c r="K29" s="30">
        <v>344.90104000000002</v>
      </c>
      <c r="L29" s="24">
        <v>257.08868000000001</v>
      </c>
      <c r="M29" s="23">
        <v>342.60916000000003</v>
      </c>
      <c r="N29" s="22">
        <v>255.27024</v>
      </c>
      <c r="O29" s="22">
        <v>340.25272000000001</v>
      </c>
      <c r="P29" s="24">
        <v>238.72136</v>
      </c>
      <c r="Q29" s="23">
        <v>318.87260000000003</v>
      </c>
    </row>
    <row r="30" spans="1:17" ht="26.1" customHeight="1" x14ac:dyDescent="0.2">
      <c r="A30" s="12">
        <v>5702150152176</v>
      </c>
      <c r="B30" s="24">
        <v>356.14506429777146</v>
      </c>
      <c r="C30" s="23">
        <v>474.27072530904456</v>
      </c>
      <c r="D30" s="24">
        <v>351.08950780143027</v>
      </c>
      <c r="E30" s="23">
        <v>467.53834941303637</v>
      </c>
      <c r="F30" s="22">
        <v>346.18148000000002</v>
      </c>
      <c r="G30" s="23">
        <v>460.77548000000002</v>
      </c>
      <c r="H30" s="24">
        <v>341.16724418812896</v>
      </c>
      <c r="I30" s="23">
        <v>454.32508427944072</v>
      </c>
      <c r="J30" s="30">
        <v>336.45443999999998</v>
      </c>
      <c r="K30" s="30">
        <v>448.26160000000004</v>
      </c>
      <c r="L30" s="24">
        <v>334.13027999999997</v>
      </c>
      <c r="M30" s="23">
        <v>445.25956000000002</v>
      </c>
      <c r="N30" s="22">
        <v>331.76308</v>
      </c>
      <c r="O30" s="22">
        <v>442.21448000000004</v>
      </c>
      <c r="P30" s="24">
        <v>310.24307999999996</v>
      </c>
      <c r="Q30" s="23">
        <v>414.41064</v>
      </c>
    </row>
    <row r="31" spans="1:17" ht="26.1" customHeight="1" x14ac:dyDescent="0.2">
      <c r="A31" s="12">
        <v>5702150152183</v>
      </c>
      <c r="B31" s="24">
        <v>454.5794849925162</v>
      </c>
      <c r="C31" s="23">
        <v>605.35372709182218</v>
      </c>
      <c r="D31" s="24">
        <v>448.12663052719108</v>
      </c>
      <c r="E31" s="23">
        <v>596.76059953123718</v>
      </c>
      <c r="F31" s="22">
        <v>441.86207999999999</v>
      </c>
      <c r="G31" s="23">
        <v>588.13920000000007</v>
      </c>
      <c r="H31" s="24">
        <v>435.46196678353385</v>
      </c>
      <c r="I31" s="23">
        <v>579.89533910331943</v>
      </c>
      <c r="J31" s="30">
        <v>429.45408000000003</v>
      </c>
      <c r="K31" s="30">
        <v>572.16192000000001</v>
      </c>
      <c r="L31" s="24">
        <v>426.48671999999999</v>
      </c>
      <c r="M31" s="23">
        <v>568.34976000000006</v>
      </c>
      <c r="N31" s="22">
        <v>423.46656000000002</v>
      </c>
      <c r="O31" s="22">
        <v>564.45312000000001</v>
      </c>
      <c r="P31" s="24">
        <v>394.94400000000002</v>
      </c>
      <c r="Q31" s="23">
        <v>528.96096</v>
      </c>
    </row>
    <row r="32" spans="1:17" ht="26.1" customHeight="1" x14ac:dyDescent="0.2">
      <c r="A32" s="12">
        <v>5702150153913</v>
      </c>
      <c r="B32" s="24">
        <v>61.017347498286497</v>
      </c>
      <c r="C32" s="23">
        <v>81.255489842337909</v>
      </c>
      <c r="D32" s="24">
        <v>60.156898560657986</v>
      </c>
      <c r="E32" s="23">
        <v>80.109648491019144</v>
      </c>
      <c r="F32" s="35">
        <v>59.31</v>
      </c>
      <c r="G32" s="33">
        <v>78.94</v>
      </c>
      <c r="H32" s="24">
        <v>58.450037019898197</v>
      </c>
      <c r="I32" s="23">
        <v>77.83665767326228</v>
      </c>
      <c r="J32" s="34">
        <v>57.64</v>
      </c>
      <c r="K32" s="34">
        <v>76.81</v>
      </c>
      <c r="L32" s="32">
        <v>57.25</v>
      </c>
      <c r="M32" s="33">
        <v>76.290000000000006</v>
      </c>
      <c r="N32" s="35">
        <v>56.84</v>
      </c>
      <c r="O32" s="35">
        <v>75.760000000000005</v>
      </c>
      <c r="P32" s="32">
        <v>53.16</v>
      </c>
      <c r="Q32" s="33">
        <v>71.010000000000005</v>
      </c>
    </row>
    <row r="33" spans="1:17" ht="26.1" customHeight="1" x14ac:dyDescent="0.2">
      <c r="A33" s="12">
        <v>5702150153937</v>
      </c>
      <c r="B33" s="24">
        <v>129.8363200365408</v>
      </c>
      <c r="C33" s="23">
        <v>172.90023602209092</v>
      </c>
      <c r="D33" s="24">
        <v>127.99174025578561</v>
      </c>
      <c r="E33" s="23">
        <v>170.44384878495737</v>
      </c>
      <c r="F33" s="35">
        <v>126.2</v>
      </c>
      <c r="G33" s="33">
        <v>167.98</v>
      </c>
      <c r="H33" s="24">
        <v>124.37082648026316</v>
      </c>
      <c r="I33" s="23">
        <v>165.62195575666394</v>
      </c>
      <c r="J33" s="34">
        <v>122.64</v>
      </c>
      <c r="K33" s="34">
        <v>163.38999999999999</v>
      </c>
      <c r="L33" s="32">
        <v>121.8</v>
      </c>
      <c r="M33" s="33">
        <v>162.31</v>
      </c>
      <c r="N33" s="35">
        <v>120.94</v>
      </c>
      <c r="O33" s="35">
        <v>161.19999999999999</v>
      </c>
      <c r="P33" s="32">
        <v>113.1</v>
      </c>
      <c r="Q33" s="33">
        <v>151.08000000000001</v>
      </c>
    </row>
    <row r="34" spans="1:17" ht="26.1" customHeight="1" x14ac:dyDescent="0.2">
      <c r="A34" s="12">
        <v>5702150153869</v>
      </c>
      <c r="B34" s="24">
        <v>72.992655399598959</v>
      </c>
      <c r="C34" s="23">
        <v>97.202749915570195</v>
      </c>
      <c r="D34" s="24">
        <v>71.956001145803484</v>
      </c>
      <c r="E34" s="23">
        <v>95.822259732976462</v>
      </c>
      <c r="F34" s="35">
        <v>70.959999999999994</v>
      </c>
      <c r="G34" s="33">
        <v>94.45</v>
      </c>
      <c r="H34" s="24">
        <v>69.935306859205767</v>
      </c>
      <c r="I34" s="23">
        <v>93.131344594724638</v>
      </c>
      <c r="J34" s="34">
        <v>68.959999999999994</v>
      </c>
      <c r="K34" s="34">
        <v>91.88</v>
      </c>
      <c r="L34" s="32">
        <v>68.489999999999995</v>
      </c>
      <c r="M34" s="33">
        <v>91.27</v>
      </c>
      <c r="N34" s="35">
        <v>68</v>
      </c>
      <c r="O34" s="35">
        <v>90.64</v>
      </c>
      <c r="P34" s="32">
        <v>63.6</v>
      </c>
      <c r="Q34" s="33">
        <v>84.95</v>
      </c>
    </row>
    <row r="35" spans="1:17" ht="26.1" customHeight="1" x14ac:dyDescent="0.2">
      <c r="A35" s="12">
        <v>5702150153883</v>
      </c>
      <c r="B35" s="24">
        <v>162.01064477117939</v>
      </c>
      <c r="C35" s="23">
        <v>215.74609255056299</v>
      </c>
      <c r="D35" s="24">
        <v>159.71525173445355</v>
      </c>
      <c r="E35" s="23">
        <v>212.68936699255531</v>
      </c>
      <c r="F35" s="35">
        <v>157.47999999999999</v>
      </c>
      <c r="G35" s="33">
        <v>209.61</v>
      </c>
      <c r="H35" s="24">
        <v>155.2062137424262</v>
      </c>
      <c r="I35" s="23">
        <v>206.68477803905839</v>
      </c>
      <c r="J35" s="34">
        <v>153.03</v>
      </c>
      <c r="K35" s="34">
        <v>203.88</v>
      </c>
      <c r="L35" s="32">
        <v>151.97999999999999</v>
      </c>
      <c r="M35" s="33">
        <v>202.53</v>
      </c>
      <c r="N35" s="35">
        <v>150.91</v>
      </c>
      <c r="O35" s="35">
        <v>201.15</v>
      </c>
      <c r="P35" s="32">
        <v>141.13</v>
      </c>
      <c r="Q35" s="33">
        <v>188.52</v>
      </c>
    </row>
    <row r="36" spans="1:17" ht="26.1" customHeight="1" x14ac:dyDescent="0.2">
      <c r="A36" s="12">
        <v>5702150153890</v>
      </c>
      <c r="B36" s="24">
        <v>210.03614118798558</v>
      </c>
      <c r="C36" s="23">
        <v>279.70061362145384</v>
      </c>
      <c r="D36" s="24">
        <v>207.05748088334249</v>
      </c>
      <c r="E36" s="23">
        <v>275.73399573242648</v>
      </c>
      <c r="F36" s="35">
        <v>204.16</v>
      </c>
      <c r="G36" s="33">
        <v>271.74</v>
      </c>
      <c r="H36" s="24">
        <v>201.20030398149677</v>
      </c>
      <c r="I36" s="23">
        <v>267.93411917656562</v>
      </c>
      <c r="J36" s="34">
        <v>198.21</v>
      </c>
      <c r="K36" s="34">
        <v>264.08</v>
      </c>
      <c r="L36" s="32">
        <v>196.85</v>
      </c>
      <c r="M36" s="33">
        <v>262.33</v>
      </c>
      <c r="N36" s="35">
        <v>195.46</v>
      </c>
      <c r="O36" s="35">
        <v>260.52999999999997</v>
      </c>
      <c r="P36" s="32">
        <v>182.79</v>
      </c>
      <c r="Q36" s="33">
        <v>244.17</v>
      </c>
    </row>
    <row r="37" spans="1:17" ht="26.1" customHeight="1" x14ac:dyDescent="0.2">
      <c r="A37" s="12">
        <v>5702150153906</v>
      </c>
      <c r="B37" s="24">
        <v>270.21003612802554</v>
      </c>
      <c r="C37" s="23">
        <v>359.83289582548821</v>
      </c>
      <c r="D37" s="24">
        <v>266.37433129229777</v>
      </c>
      <c r="E37" s="23">
        <v>354.72497016014466</v>
      </c>
      <c r="F37" s="42">
        <v>262.65000000000003</v>
      </c>
      <c r="G37" s="37">
        <v>349.6</v>
      </c>
      <c r="H37" s="45">
        <v>258.84818606568643</v>
      </c>
      <c r="I37" s="46">
        <v>344.70256436759445</v>
      </c>
      <c r="J37" s="34">
        <v>255</v>
      </c>
      <c r="K37" s="34">
        <v>339.74</v>
      </c>
      <c r="L37" s="36">
        <v>253.25</v>
      </c>
      <c r="M37" s="37">
        <v>337.49</v>
      </c>
      <c r="N37" s="35">
        <v>251.46</v>
      </c>
      <c r="O37" s="35">
        <v>335.18</v>
      </c>
      <c r="P37" s="36">
        <v>235.17</v>
      </c>
      <c r="Q37" s="37">
        <v>314.13</v>
      </c>
    </row>
  </sheetData>
  <autoFilter ref="A1:Q37" xr:uid="{66456B7E-2BFE-4E05-94C8-587B9B52DA2F}"/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4BFC79-1C52-411F-A66B-7613B376BAB3}">
  <sheetPr>
    <tabColor rgb="FF00B0F0"/>
    <pageSetUpPr fitToPage="1"/>
  </sheetPr>
  <dimension ref="A1:S39"/>
  <sheetViews>
    <sheetView showGridLines="0" zoomScale="80" zoomScaleNormal="80" workbookViewId="0">
      <pane ySplit="2" topLeftCell="A3" activePane="bottomLeft" state="frozen"/>
      <selection activeCell="F3" sqref="F3"/>
      <selection pane="bottomLeft" activeCell="E20" sqref="E20"/>
    </sheetView>
  </sheetViews>
  <sheetFormatPr defaultColWidth="9.28515625" defaultRowHeight="12.75" x14ac:dyDescent="0.2"/>
  <cols>
    <col min="1" max="1" width="10.140625" style="70" customWidth="1"/>
    <col min="2" max="2" width="16.42578125" style="70" bestFit="1" customWidth="1"/>
    <col min="3" max="3" width="17.42578125" style="70" bestFit="1" customWidth="1"/>
    <col min="4" max="4" width="15.28515625" style="70" bestFit="1" customWidth="1"/>
    <col min="5" max="5" width="30.7109375" style="66" bestFit="1" customWidth="1"/>
    <col min="6" max="6" width="26" style="66" bestFit="1" customWidth="1"/>
    <col min="7" max="7" width="6.5703125" style="66" hidden="1" customWidth="1"/>
    <col min="8" max="8" width="12.28515625" style="66" hidden="1" customWidth="1"/>
    <col min="9" max="9" width="11.42578125" style="66" hidden="1" customWidth="1"/>
    <col min="10" max="10" width="11.5703125" style="66" hidden="1" customWidth="1"/>
    <col min="11" max="11" width="14.28515625" style="66" hidden="1" customWidth="1"/>
    <col min="12" max="13" width="8.140625" style="66" hidden="1" customWidth="1"/>
    <col min="14" max="14" width="25.7109375" style="70" customWidth="1"/>
    <col min="15" max="15" width="28.140625" style="70" hidden="1" customWidth="1"/>
    <col min="16" max="16" width="25.7109375" style="70" customWidth="1"/>
    <col min="17" max="17" width="8.7109375" style="66" hidden="1" customWidth="1"/>
    <col min="18" max="18" width="25.7109375" style="70" customWidth="1"/>
    <col min="19" max="16384" width="9.28515625" style="66"/>
  </cols>
  <sheetData>
    <row r="1" spans="1:19" ht="67.5" customHeight="1" x14ac:dyDescent="0.2">
      <c r="A1" s="133" t="s">
        <v>189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5"/>
    </row>
    <row r="2" spans="1:19" ht="63.75" x14ac:dyDescent="0.2">
      <c r="A2" s="87" t="s">
        <v>2</v>
      </c>
      <c r="B2" s="88" t="s">
        <v>3</v>
      </c>
      <c r="C2" s="88" t="s">
        <v>4</v>
      </c>
      <c r="D2" s="84" t="s">
        <v>5</v>
      </c>
      <c r="E2" s="84" t="s">
        <v>6</v>
      </c>
      <c r="F2" s="84" t="s">
        <v>7</v>
      </c>
      <c r="G2" s="89" t="s">
        <v>8</v>
      </c>
      <c r="H2" s="84" t="s">
        <v>9</v>
      </c>
      <c r="I2" s="90" t="s">
        <v>10</v>
      </c>
      <c r="J2" s="87" t="s">
        <v>11</v>
      </c>
      <c r="K2" s="88" t="s">
        <v>12</v>
      </c>
      <c r="L2" s="91" t="s">
        <v>13</v>
      </c>
      <c r="M2" s="91"/>
      <c r="N2" s="92" t="s">
        <v>188</v>
      </c>
      <c r="O2" s="93" t="s">
        <v>17</v>
      </c>
      <c r="P2" s="84" t="s">
        <v>187</v>
      </c>
      <c r="Q2" s="71"/>
      <c r="R2" s="84" t="s">
        <v>190</v>
      </c>
    </row>
    <row r="3" spans="1:19" ht="21.95" customHeight="1" x14ac:dyDescent="0.2">
      <c r="A3" s="10">
        <v>602</v>
      </c>
      <c r="B3" s="11" t="s">
        <v>24</v>
      </c>
      <c r="C3" s="12">
        <v>524216010002902</v>
      </c>
      <c r="D3" s="11" t="s">
        <v>25</v>
      </c>
      <c r="E3" s="13" t="s">
        <v>26</v>
      </c>
      <c r="F3" s="14" t="s">
        <v>27</v>
      </c>
      <c r="G3" s="15">
        <v>10756</v>
      </c>
      <c r="H3" s="14" t="s">
        <v>28</v>
      </c>
      <c r="I3" s="16" t="s">
        <v>29</v>
      </c>
      <c r="J3" s="17" t="s">
        <v>30</v>
      </c>
      <c r="K3" s="26" t="s">
        <v>31</v>
      </c>
      <c r="L3" s="67">
        <v>162</v>
      </c>
      <c r="M3" s="67"/>
      <c r="N3" s="73">
        <v>63.16</v>
      </c>
      <c r="O3" s="74">
        <v>84.15</v>
      </c>
      <c r="P3" s="77">
        <v>65.89</v>
      </c>
      <c r="Q3" s="66">
        <v>87.79</v>
      </c>
      <c r="R3" s="85">
        <f>N3/P3</f>
        <v>0.95856730915161625</v>
      </c>
      <c r="S3" s="68"/>
    </row>
    <row r="4" spans="1:19" ht="21.95" customHeight="1" x14ac:dyDescent="0.2">
      <c r="A4" s="10">
        <v>604</v>
      </c>
      <c r="B4" s="11" t="s">
        <v>32</v>
      </c>
      <c r="C4" s="12">
        <v>524216010003002</v>
      </c>
      <c r="D4" s="11" t="s">
        <v>33</v>
      </c>
      <c r="E4" s="13" t="s">
        <v>34</v>
      </c>
      <c r="F4" s="14" t="s">
        <v>27</v>
      </c>
      <c r="G4" s="15">
        <v>10756</v>
      </c>
      <c r="H4" s="14" t="s">
        <v>28</v>
      </c>
      <c r="I4" s="16" t="s">
        <v>29</v>
      </c>
      <c r="J4" s="17" t="s">
        <v>30</v>
      </c>
      <c r="K4" s="26" t="s">
        <v>31</v>
      </c>
      <c r="L4" s="69">
        <v>108</v>
      </c>
      <c r="M4" s="69"/>
      <c r="N4" s="77">
        <v>156.47</v>
      </c>
      <c r="O4" s="74">
        <v>208.46</v>
      </c>
      <c r="P4" s="77">
        <v>197.77</v>
      </c>
      <c r="Q4" s="66">
        <v>263.49</v>
      </c>
      <c r="R4" s="85">
        <f t="shared" ref="R4:R38" si="0">N4/P4</f>
        <v>0.79117156292663193</v>
      </c>
      <c r="S4" s="68"/>
    </row>
    <row r="5" spans="1:19" ht="21.95" customHeight="1" x14ac:dyDescent="0.2">
      <c r="A5" s="10">
        <v>600</v>
      </c>
      <c r="B5" s="11" t="s">
        <v>35</v>
      </c>
      <c r="C5" s="12">
        <v>524216010003202</v>
      </c>
      <c r="D5" s="11" t="s">
        <v>36</v>
      </c>
      <c r="E5" s="13" t="s">
        <v>37</v>
      </c>
      <c r="F5" s="14" t="s">
        <v>27</v>
      </c>
      <c r="G5" s="15">
        <v>10756</v>
      </c>
      <c r="H5" s="14" t="s">
        <v>28</v>
      </c>
      <c r="I5" s="16" t="s">
        <v>29</v>
      </c>
      <c r="J5" s="17" t="s">
        <v>30</v>
      </c>
      <c r="K5" s="26" t="s">
        <v>31</v>
      </c>
      <c r="L5" s="69">
        <v>162</v>
      </c>
      <c r="M5" s="69"/>
      <c r="N5" s="77">
        <v>123.39</v>
      </c>
      <c r="O5" s="74">
        <v>164.39</v>
      </c>
      <c r="P5" s="77">
        <v>131.84</v>
      </c>
      <c r="Q5" s="66">
        <v>175.65</v>
      </c>
      <c r="R5" s="85">
        <f t="shared" si="0"/>
        <v>0.93590716019417475</v>
      </c>
      <c r="S5" s="68"/>
    </row>
    <row r="6" spans="1:19" ht="21.95" customHeight="1" x14ac:dyDescent="0.2">
      <c r="A6" s="10">
        <v>601</v>
      </c>
      <c r="B6" s="11" t="s">
        <v>38</v>
      </c>
      <c r="C6" s="12">
        <v>524216010003302</v>
      </c>
      <c r="D6" s="11" t="s">
        <v>39</v>
      </c>
      <c r="E6" s="13" t="s">
        <v>40</v>
      </c>
      <c r="F6" s="14" t="s">
        <v>27</v>
      </c>
      <c r="G6" s="15">
        <v>10756</v>
      </c>
      <c r="H6" s="14" t="s">
        <v>28</v>
      </c>
      <c r="I6" s="16" t="s">
        <v>29</v>
      </c>
      <c r="J6" s="17" t="s">
        <v>30</v>
      </c>
      <c r="K6" s="26" t="s">
        <v>31</v>
      </c>
      <c r="L6" s="69">
        <v>108</v>
      </c>
      <c r="M6" s="69"/>
      <c r="N6" s="77">
        <v>235.44</v>
      </c>
      <c r="O6" s="74">
        <v>313.67</v>
      </c>
      <c r="P6" s="77">
        <v>395.58</v>
      </c>
      <c r="Q6" s="66">
        <v>527.03</v>
      </c>
      <c r="R6" s="85">
        <f t="shared" si="0"/>
        <v>0.59517670256332478</v>
      </c>
      <c r="S6" s="68"/>
    </row>
    <row r="7" spans="1:19" ht="21.95" customHeight="1" x14ac:dyDescent="0.2">
      <c r="A7" s="10">
        <v>603</v>
      </c>
      <c r="B7" s="11" t="s">
        <v>41</v>
      </c>
      <c r="C7" s="12">
        <v>524216010003402</v>
      </c>
      <c r="D7" s="11" t="s">
        <v>42</v>
      </c>
      <c r="E7" s="13" t="s">
        <v>43</v>
      </c>
      <c r="F7" s="14" t="s">
        <v>27</v>
      </c>
      <c r="G7" s="15">
        <v>10756</v>
      </c>
      <c r="H7" s="14" t="s">
        <v>28</v>
      </c>
      <c r="I7" s="16" t="s">
        <v>29</v>
      </c>
      <c r="J7" s="17" t="s">
        <v>30</v>
      </c>
      <c r="K7" s="26" t="s">
        <v>31</v>
      </c>
      <c r="L7" s="69">
        <v>72</v>
      </c>
      <c r="M7" s="69"/>
      <c r="N7" s="77">
        <v>455.55</v>
      </c>
      <c r="O7" s="74">
        <v>606.92999999999995</v>
      </c>
      <c r="P7" s="77">
        <v>791.16</v>
      </c>
      <c r="Q7" s="66">
        <v>1054.07</v>
      </c>
      <c r="R7" s="85">
        <f t="shared" si="0"/>
        <v>0.57580009100561202</v>
      </c>
      <c r="S7" s="68"/>
    </row>
    <row r="8" spans="1:19" ht="21.95" customHeight="1" x14ac:dyDescent="0.2">
      <c r="A8" s="10">
        <v>605</v>
      </c>
      <c r="B8" s="11" t="s">
        <v>126</v>
      </c>
      <c r="C8" s="12">
        <v>524219050004102</v>
      </c>
      <c r="D8" s="11" t="s">
        <v>124</v>
      </c>
      <c r="E8" s="13" t="s">
        <v>125</v>
      </c>
      <c r="F8" s="14" t="s">
        <v>27</v>
      </c>
      <c r="G8" s="15">
        <v>10756</v>
      </c>
      <c r="H8" s="14" t="s">
        <v>28</v>
      </c>
      <c r="I8" s="16" t="s">
        <v>29</v>
      </c>
      <c r="J8" s="17" t="s">
        <v>30</v>
      </c>
      <c r="K8" s="26" t="s">
        <v>31</v>
      </c>
      <c r="L8" s="69">
        <v>72</v>
      </c>
      <c r="M8" s="69"/>
      <c r="N8" s="77">
        <v>482.22</v>
      </c>
      <c r="O8" s="74">
        <v>642.47</v>
      </c>
      <c r="P8" s="77">
        <v>482.23</v>
      </c>
      <c r="Q8" s="66">
        <v>642.48</v>
      </c>
      <c r="R8" s="85">
        <f t="shared" si="0"/>
        <v>0.99997926300727868</v>
      </c>
      <c r="S8" s="68"/>
    </row>
    <row r="9" spans="1:19" ht="21.95" customHeight="1" x14ac:dyDescent="0.2">
      <c r="A9" s="10">
        <v>607</v>
      </c>
      <c r="B9" s="11" t="s">
        <v>153</v>
      </c>
      <c r="C9" s="12">
        <v>524220120005007</v>
      </c>
      <c r="D9" s="11" t="s">
        <v>151</v>
      </c>
      <c r="E9" s="13" t="s">
        <v>152</v>
      </c>
      <c r="F9" s="14" t="s">
        <v>27</v>
      </c>
      <c r="G9" s="15">
        <v>10756</v>
      </c>
      <c r="H9" s="14" t="s">
        <v>28</v>
      </c>
      <c r="I9" s="16" t="s">
        <v>29</v>
      </c>
      <c r="J9" s="17" t="s">
        <v>30</v>
      </c>
      <c r="K9" s="26" t="s">
        <v>31</v>
      </c>
      <c r="L9" s="69">
        <v>108</v>
      </c>
      <c r="M9" s="69"/>
      <c r="N9" s="77">
        <v>360</v>
      </c>
      <c r="O9" s="74">
        <v>479.63</v>
      </c>
      <c r="P9" s="77">
        <v>614.95000000000005</v>
      </c>
      <c r="Q9" s="66">
        <v>819.3</v>
      </c>
      <c r="R9" s="85">
        <f t="shared" si="0"/>
        <v>0.58541344824782493</v>
      </c>
      <c r="S9" s="68"/>
    </row>
    <row r="10" spans="1:19" ht="21.95" customHeight="1" x14ac:dyDescent="0.2">
      <c r="A10" s="10">
        <v>101</v>
      </c>
      <c r="B10" s="11" t="s">
        <v>44</v>
      </c>
      <c r="C10" s="12">
        <v>524200102116311</v>
      </c>
      <c r="D10" s="11" t="s">
        <v>45</v>
      </c>
      <c r="E10" s="13" t="s">
        <v>46</v>
      </c>
      <c r="F10" s="14" t="s">
        <v>47</v>
      </c>
      <c r="G10" s="15" t="s">
        <v>48</v>
      </c>
      <c r="H10" s="14" t="s">
        <v>49</v>
      </c>
      <c r="I10" s="16" t="s">
        <v>29</v>
      </c>
      <c r="J10" s="17" t="s">
        <v>50</v>
      </c>
      <c r="K10" s="26" t="s">
        <v>31</v>
      </c>
      <c r="L10" s="69">
        <v>162</v>
      </c>
      <c r="M10" s="69"/>
      <c r="N10" s="77">
        <v>249.96</v>
      </c>
      <c r="O10" s="74">
        <v>345.55</v>
      </c>
      <c r="P10" s="77">
        <v>249.98</v>
      </c>
      <c r="Q10" s="66">
        <v>345.58</v>
      </c>
      <c r="R10" s="85">
        <f t="shared" si="0"/>
        <v>0.99991999359948802</v>
      </c>
      <c r="S10" s="68"/>
    </row>
    <row r="11" spans="1:19" ht="21.95" customHeight="1" x14ac:dyDescent="0.2">
      <c r="A11" s="10">
        <v>300</v>
      </c>
      <c r="B11" s="11" t="s">
        <v>51</v>
      </c>
      <c r="C11" s="12">
        <v>524200201114412</v>
      </c>
      <c r="D11" s="11" t="s">
        <v>52</v>
      </c>
      <c r="E11" s="13" t="s">
        <v>53</v>
      </c>
      <c r="F11" s="14" t="s">
        <v>54</v>
      </c>
      <c r="G11" s="15" t="s">
        <v>55</v>
      </c>
      <c r="H11" s="14" t="s">
        <v>56</v>
      </c>
      <c r="I11" s="16" t="s">
        <v>57</v>
      </c>
      <c r="J11" s="17" t="s">
        <v>50</v>
      </c>
      <c r="K11" s="26" t="s">
        <v>31</v>
      </c>
      <c r="L11" s="69">
        <v>162</v>
      </c>
      <c r="M11" s="69"/>
      <c r="N11" s="77">
        <v>38.22</v>
      </c>
      <c r="O11" s="74">
        <v>52.84</v>
      </c>
      <c r="P11" s="77">
        <v>38.24</v>
      </c>
      <c r="Q11" s="66">
        <v>52.86</v>
      </c>
      <c r="R11" s="85">
        <f t="shared" si="0"/>
        <v>0.99947698744769864</v>
      </c>
      <c r="S11" s="68"/>
    </row>
    <row r="12" spans="1:19" ht="21.95" customHeight="1" x14ac:dyDescent="0.2">
      <c r="A12" s="10">
        <v>301</v>
      </c>
      <c r="B12" s="11" t="s">
        <v>58</v>
      </c>
      <c r="C12" s="12">
        <v>524200202110410</v>
      </c>
      <c r="D12" s="11" t="s">
        <v>59</v>
      </c>
      <c r="E12" s="13" t="s">
        <v>60</v>
      </c>
      <c r="F12" s="14" t="s">
        <v>54</v>
      </c>
      <c r="G12" s="15" t="s">
        <v>55</v>
      </c>
      <c r="H12" s="14" t="s">
        <v>56</v>
      </c>
      <c r="I12" s="16" t="s">
        <v>57</v>
      </c>
      <c r="J12" s="17" t="s">
        <v>50</v>
      </c>
      <c r="K12" s="26" t="s">
        <v>31</v>
      </c>
      <c r="L12" s="69">
        <v>162</v>
      </c>
      <c r="M12" s="69"/>
      <c r="N12" s="77">
        <v>83.59</v>
      </c>
      <c r="O12" s="74">
        <v>115.56</v>
      </c>
      <c r="P12" s="77">
        <v>83.61</v>
      </c>
      <c r="Q12" s="66">
        <v>115.59</v>
      </c>
      <c r="R12" s="85">
        <f t="shared" si="0"/>
        <v>0.9997607941633776</v>
      </c>
      <c r="S12" s="68"/>
    </row>
    <row r="13" spans="1:19" ht="21.95" customHeight="1" x14ac:dyDescent="0.2">
      <c r="A13" s="10">
        <v>302</v>
      </c>
      <c r="B13" s="11" t="s">
        <v>61</v>
      </c>
      <c r="C13" s="12">
        <v>524200204156418</v>
      </c>
      <c r="D13" s="11" t="s">
        <v>62</v>
      </c>
      <c r="E13" s="13" t="s">
        <v>63</v>
      </c>
      <c r="F13" s="14" t="s">
        <v>64</v>
      </c>
      <c r="G13" s="15" t="s">
        <v>65</v>
      </c>
      <c r="H13" s="14" t="s">
        <v>66</v>
      </c>
      <c r="I13" s="16" t="s">
        <v>57</v>
      </c>
      <c r="J13" s="17" t="s">
        <v>50</v>
      </c>
      <c r="K13" s="26" t="s">
        <v>31</v>
      </c>
      <c r="L13" s="69">
        <v>80</v>
      </c>
      <c r="M13" s="69"/>
      <c r="N13" s="77">
        <v>76.7</v>
      </c>
      <c r="O13" s="74">
        <v>106.04</v>
      </c>
      <c r="P13" s="77">
        <v>76.73</v>
      </c>
      <c r="Q13" s="66">
        <v>106.07</v>
      </c>
      <c r="R13" s="85">
        <f t="shared" si="0"/>
        <v>0.99960901863677831</v>
      </c>
      <c r="S13" s="68"/>
    </row>
    <row r="14" spans="1:19" ht="21.95" customHeight="1" x14ac:dyDescent="0.2">
      <c r="A14" s="10">
        <v>303</v>
      </c>
      <c r="B14" s="11" t="s">
        <v>67</v>
      </c>
      <c r="C14" s="12">
        <v>524200203151412</v>
      </c>
      <c r="D14" s="11" t="s">
        <v>68</v>
      </c>
      <c r="E14" s="13" t="s">
        <v>69</v>
      </c>
      <c r="F14" s="14" t="s">
        <v>70</v>
      </c>
      <c r="G14" s="15" t="s">
        <v>71</v>
      </c>
      <c r="H14" s="14" t="s">
        <v>72</v>
      </c>
      <c r="I14" s="16" t="s">
        <v>57</v>
      </c>
      <c r="J14" s="17" t="s">
        <v>50</v>
      </c>
      <c r="K14" s="26" t="s">
        <v>31</v>
      </c>
      <c r="L14" s="69">
        <v>80</v>
      </c>
      <c r="M14" s="69"/>
      <c r="N14" s="77">
        <v>38.43</v>
      </c>
      <c r="O14" s="74">
        <v>53.13</v>
      </c>
      <c r="P14" s="77">
        <v>38.450000000000003</v>
      </c>
      <c r="Q14" s="66">
        <v>53.15</v>
      </c>
      <c r="R14" s="85">
        <f t="shared" si="0"/>
        <v>0.9994798439531859</v>
      </c>
      <c r="S14" s="68"/>
    </row>
    <row r="15" spans="1:19" ht="21.95" customHeight="1" x14ac:dyDescent="0.2">
      <c r="A15" s="10">
        <v>403</v>
      </c>
      <c r="B15" s="11" t="s">
        <v>154</v>
      </c>
      <c r="C15" s="12">
        <v>524212120002203</v>
      </c>
      <c r="D15" s="11" t="s">
        <v>155</v>
      </c>
      <c r="E15" s="13" t="s">
        <v>156</v>
      </c>
      <c r="F15" s="14" t="s">
        <v>73</v>
      </c>
      <c r="G15" s="15" t="s">
        <v>74</v>
      </c>
      <c r="H15" s="14" t="s">
        <v>75</v>
      </c>
      <c r="I15" s="16" t="s">
        <v>76</v>
      </c>
      <c r="J15" s="17" t="s">
        <v>50</v>
      </c>
      <c r="K15" s="26" t="s">
        <v>31</v>
      </c>
      <c r="L15" s="69">
        <v>220</v>
      </c>
      <c r="M15" s="69"/>
      <c r="N15" s="77">
        <v>34.28</v>
      </c>
      <c r="O15" s="74">
        <v>47.39</v>
      </c>
      <c r="P15" s="77">
        <v>68.17</v>
      </c>
      <c r="Q15" s="66">
        <v>94.24</v>
      </c>
      <c r="R15" s="85">
        <f t="shared" si="0"/>
        <v>0.50286049581927539</v>
      </c>
      <c r="S15" s="68"/>
    </row>
    <row r="16" spans="1:19" ht="21.95" customHeight="1" x14ac:dyDescent="0.2">
      <c r="A16" s="10">
        <v>400</v>
      </c>
      <c r="B16" s="11" t="s">
        <v>77</v>
      </c>
      <c r="C16" s="12">
        <v>524200601112417</v>
      </c>
      <c r="D16" s="11" t="s">
        <v>78</v>
      </c>
      <c r="E16" s="13" t="s">
        <v>79</v>
      </c>
      <c r="F16" s="14" t="s">
        <v>73</v>
      </c>
      <c r="G16" s="15" t="s">
        <v>74</v>
      </c>
      <c r="H16" s="14" t="s">
        <v>75</v>
      </c>
      <c r="I16" s="16" t="s">
        <v>76</v>
      </c>
      <c r="J16" s="17" t="s">
        <v>50</v>
      </c>
      <c r="K16" s="26" t="s">
        <v>31</v>
      </c>
      <c r="L16" s="69">
        <v>110</v>
      </c>
      <c r="M16" s="69"/>
      <c r="N16" s="77">
        <v>137.36000000000001</v>
      </c>
      <c r="O16" s="74">
        <v>189.9</v>
      </c>
      <c r="P16" s="77">
        <v>272.91000000000003</v>
      </c>
      <c r="Q16" s="66">
        <v>377.28</v>
      </c>
      <c r="R16" s="85">
        <f t="shared" si="0"/>
        <v>0.50331611153860245</v>
      </c>
      <c r="S16" s="68"/>
    </row>
    <row r="17" spans="1:19" ht="21.95" customHeight="1" x14ac:dyDescent="0.2">
      <c r="A17" s="10">
        <v>402</v>
      </c>
      <c r="B17" s="11" t="s">
        <v>80</v>
      </c>
      <c r="C17" s="12">
        <v>524212110002103</v>
      </c>
      <c r="D17" s="11" t="s">
        <v>81</v>
      </c>
      <c r="E17" s="13" t="s">
        <v>82</v>
      </c>
      <c r="F17" s="14" t="s">
        <v>73</v>
      </c>
      <c r="G17" s="15" t="s">
        <v>74</v>
      </c>
      <c r="H17" s="14" t="s">
        <v>75</v>
      </c>
      <c r="I17" s="16" t="s">
        <v>76</v>
      </c>
      <c r="J17" s="17" t="s">
        <v>50</v>
      </c>
      <c r="K17" s="26" t="s">
        <v>31</v>
      </c>
      <c r="L17" s="69">
        <v>60</v>
      </c>
      <c r="M17" s="69"/>
      <c r="N17" s="77">
        <v>261.8</v>
      </c>
      <c r="O17" s="74">
        <v>361.92</v>
      </c>
      <c r="P17" s="77">
        <v>545.79999999999995</v>
      </c>
      <c r="Q17" s="66">
        <v>754.54</v>
      </c>
      <c r="R17" s="85">
        <f t="shared" si="0"/>
        <v>0.47966288017588865</v>
      </c>
      <c r="S17" s="68"/>
    </row>
    <row r="18" spans="1:19" ht="21.95" customHeight="1" x14ac:dyDescent="0.2">
      <c r="A18" s="10">
        <v>404</v>
      </c>
      <c r="B18" s="11" t="s">
        <v>83</v>
      </c>
      <c r="C18" s="12">
        <v>524214090002303</v>
      </c>
      <c r="D18" s="11" t="s">
        <v>84</v>
      </c>
      <c r="E18" s="13" t="s">
        <v>85</v>
      </c>
      <c r="F18" s="14" t="s">
        <v>73</v>
      </c>
      <c r="G18" s="15" t="s">
        <v>74</v>
      </c>
      <c r="H18" s="14" t="s">
        <v>75</v>
      </c>
      <c r="I18" s="16" t="s">
        <v>76</v>
      </c>
      <c r="J18" s="17" t="s">
        <v>50</v>
      </c>
      <c r="K18" s="26" t="s">
        <v>31</v>
      </c>
      <c r="L18" s="69">
        <v>220</v>
      </c>
      <c r="M18" s="69"/>
      <c r="N18" s="77">
        <v>99.45</v>
      </c>
      <c r="O18" s="74">
        <v>137.47999999999999</v>
      </c>
      <c r="P18" s="77">
        <v>194.84</v>
      </c>
      <c r="Q18" s="66">
        <v>269.35000000000002</v>
      </c>
      <c r="R18" s="85">
        <f t="shared" si="0"/>
        <v>0.51041880517347571</v>
      </c>
      <c r="S18" s="68"/>
    </row>
    <row r="19" spans="1:19" ht="21.95" customHeight="1" x14ac:dyDescent="0.2">
      <c r="A19" s="10">
        <v>405</v>
      </c>
      <c r="B19" s="11" t="s">
        <v>86</v>
      </c>
      <c r="C19" s="12">
        <v>524214090002403</v>
      </c>
      <c r="D19" s="11" t="s">
        <v>87</v>
      </c>
      <c r="E19" s="13" t="s">
        <v>88</v>
      </c>
      <c r="F19" s="14" t="s">
        <v>73</v>
      </c>
      <c r="G19" s="15" t="s">
        <v>74</v>
      </c>
      <c r="H19" s="14" t="s">
        <v>75</v>
      </c>
      <c r="I19" s="16" t="s">
        <v>76</v>
      </c>
      <c r="J19" s="17" t="s">
        <v>50</v>
      </c>
      <c r="K19" s="26" t="s">
        <v>31</v>
      </c>
      <c r="L19" s="69">
        <v>160</v>
      </c>
      <c r="M19" s="69"/>
      <c r="N19" s="77">
        <v>232.02</v>
      </c>
      <c r="O19" s="74">
        <v>320.76</v>
      </c>
      <c r="P19" s="77">
        <v>584.61</v>
      </c>
      <c r="Q19" s="66">
        <v>808.19</v>
      </c>
      <c r="R19" s="85">
        <f t="shared" si="0"/>
        <v>0.39687997126289321</v>
      </c>
      <c r="S19" s="68"/>
    </row>
    <row r="20" spans="1:19" ht="21.95" customHeight="1" x14ac:dyDescent="0.2">
      <c r="A20" s="10">
        <v>206</v>
      </c>
      <c r="B20" s="11" t="s">
        <v>157</v>
      </c>
      <c r="C20" s="12">
        <v>524200311114311</v>
      </c>
      <c r="D20" s="11" t="s">
        <v>158</v>
      </c>
      <c r="E20" s="13" t="s">
        <v>159</v>
      </c>
      <c r="F20" s="14" t="s">
        <v>89</v>
      </c>
      <c r="G20" s="15" t="s">
        <v>90</v>
      </c>
      <c r="H20" s="14" t="s">
        <v>91</v>
      </c>
      <c r="I20" s="16" t="s">
        <v>29</v>
      </c>
      <c r="J20" s="17" t="s">
        <v>50</v>
      </c>
      <c r="K20" s="26" t="s">
        <v>31</v>
      </c>
      <c r="L20" s="69">
        <v>162</v>
      </c>
      <c r="M20" s="69"/>
      <c r="N20" s="77">
        <v>62.29</v>
      </c>
      <c r="O20" s="74">
        <v>86.13</v>
      </c>
      <c r="P20" s="77">
        <v>62.32</v>
      </c>
      <c r="Q20" s="66">
        <v>86.15</v>
      </c>
      <c r="R20" s="85">
        <f t="shared" si="0"/>
        <v>0.99951861360718863</v>
      </c>
      <c r="S20" s="68"/>
    </row>
    <row r="21" spans="1:19" ht="21.95" customHeight="1" x14ac:dyDescent="0.2">
      <c r="A21" s="10">
        <v>214</v>
      </c>
      <c r="B21" s="11" t="s">
        <v>95</v>
      </c>
      <c r="C21" s="12">
        <v>524218030003603</v>
      </c>
      <c r="D21" s="11" t="s">
        <v>96</v>
      </c>
      <c r="E21" s="13" t="s">
        <v>97</v>
      </c>
      <c r="F21" s="14" t="s">
        <v>89</v>
      </c>
      <c r="G21" s="15" t="s">
        <v>90</v>
      </c>
      <c r="H21" s="14" t="s">
        <v>91</v>
      </c>
      <c r="I21" s="16" t="s">
        <v>29</v>
      </c>
      <c r="J21" s="17" t="s">
        <v>50</v>
      </c>
      <c r="K21" s="26" t="s">
        <v>31</v>
      </c>
      <c r="L21" s="69">
        <v>108</v>
      </c>
      <c r="M21" s="69"/>
      <c r="N21" s="77">
        <v>170.79</v>
      </c>
      <c r="O21" s="74">
        <v>236.11</v>
      </c>
      <c r="P21" s="77">
        <v>267.26</v>
      </c>
      <c r="Q21" s="66">
        <v>369.47</v>
      </c>
      <c r="R21" s="85">
        <f t="shared" si="0"/>
        <v>0.63904063458804161</v>
      </c>
      <c r="S21" s="68"/>
    </row>
    <row r="22" spans="1:19" ht="21.95" customHeight="1" x14ac:dyDescent="0.2">
      <c r="A22" s="10">
        <v>217</v>
      </c>
      <c r="B22" s="11" t="s">
        <v>150</v>
      </c>
      <c r="C22" s="12">
        <v>524220020004307</v>
      </c>
      <c r="D22" s="11" t="s">
        <v>127</v>
      </c>
      <c r="E22" s="13" t="s">
        <v>128</v>
      </c>
      <c r="F22" s="14" t="s">
        <v>89</v>
      </c>
      <c r="G22" s="15" t="s">
        <v>90</v>
      </c>
      <c r="H22" s="14" t="s">
        <v>91</v>
      </c>
      <c r="I22" s="16" t="s">
        <v>29</v>
      </c>
      <c r="J22" s="17" t="s">
        <v>50</v>
      </c>
      <c r="K22" s="26" t="s">
        <v>31</v>
      </c>
      <c r="L22" s="69">
        <v>72</v>
      </c>
      <c r="M22" s="69"/>
      <c r="N22" s="77">
        <v>300.61</v>
      </c>
      <c r="O22" s="74">
        <v>415.58</v>
      </c>
      <c r="P22" s="77">
        <v>534.5</v>
      </c>
      <c r="Q22" s="66">
        <v>738.91</v>
      </c>
      <c r="R22" s="85">
        <f t="shared" si="0"/>
        <v>0.56241347053320867</v>
      </c>
      <c r="S22" s="68"/>
    </row>
    <row r="23" spans="1:19" ht="21.95" customHeight="1" x14ac:dyDescent="0.2">
      <c r="A23" s="10">
        <v>213</v>
      </c>
      <c r="B23" s="11" t="s">
        <v>98</v>
      </c>
      <c r="C23" s="12">
        <v>524217060003501</v>
      </c>
      <c r="D23" s="11" t="s">
        <v>99</v>
      </c>
      <c r="E23" s="13" t="s">
        <v>100</v>
      </c>
      <c r="F23" s="14" t="s">
        <v>89</v>
      </c>
      <c r="G23" s="15" t="s">
        <v>90</v>
      </c>
      <c r="H23" s="14" t="s">
        <v>91</v>
      </c>
      <c r="I23" s="16" t="s">
        <v>29</v>
      </c>
      <c r="J23" s="17" t="s">
        <v>50</v>
      </c>
      <c r="K23" s="26" t="s">
        <v>31</v>
      </c>
      <c r="L23" s="69">
        <v>162</v>
      </c>
      <c r="M23" s="69"/>
      <c r="N23" s="77">
        <v>74.819999999999993</v>
      </c>
      <c r="O23" s="74">
        <v>103.44</v>
      </c>
      <c r="P23" s="77">
        <v>74.84</v>
      </c>
      <c r="Q23" s="66">
        <v>103.46</v>
      </c>
      <c r="R23" s="85">
        <f t="shared" si="0"/>
        <v>0.99973276322822002</v>
      </c>
      <c r="S23" s="68"/>
    </row>
    <row r="24" spans="1:19" ht="21.95" customHeight="1" x14ac:dyDescent="0.2">
      <c r="A24" s="10">
        <v>215</v>
      </c>
      <c r="B24" s="11" t="s">
        <v>104</v>
      </c>
      <c r="C24" s="12">
        <v>524218030003703</v>
      </c>
      <c r="D24" s="11" t="s">
        <v>105</v>
      </c>
      <c r="E24" s="13" t="s">
        <v>106</v>
      </c>
      <c r="F24" s="14" t="s">
        <v>89</v>
      </c>
      <c r="G24" s="15" t="s">
        <v>90</v>
      </c>
      <c r="H24" s="14" t="s">
        <v>91</v>
      </c>
      <c r="I24" s="16" t="s">
        <v>29</v>
      </c>
      <c r="J24" s="17" t="s">
        <v>50</v>
      </c>
      <c r="K24" s="26" t="s">
        <v>31</v>
      </c>
      <c r="L24" s="69">
        <v>108</v>
      </c>
      <c r="M24" s="69"/>
      <c r="N24" s="77">
        <v>206.71</v>
      </c>
      <c r="O24" s="74">
        <v>285.76</v>
      </c>
      <c r="P24" s="77">
        <v>320.79000000000002</v>
      </c>
      <c r="Q24" s="66">
        <v>443.47</v>
      </c>
      <c r="R24" s="85">
        <f t="shared" si="0"/>
        <v>0.64437794195579656</v>
      </c>
      <c r="S24" s="68"/>
    </row>
    <row r="25" spans="1:19" ht="21.95" customHeight="1" x14ac:dyDescent="0.2">
      <c r="A25" s="10">
        <v>207</v>
      </c>
      <c r="B25" s="11" t="s">
        <v>107</v>
      </c>
      <c r="C25" s="12">
        <v>524200307133313</v>
      </c>
      <c r="D25" s="11" t="s">
        <v>108</v>
      </c>
      <c r="E25" s="13" t="s">
        <v>109</v>
      </c>
      <c r="F25" s="14" t="s">
        <v>89</v>
      </c>
      <c r="G25" s="15" t="s">
        <v>90</v>
      </c>
      <c r="H25" s="14" t="s">
        <v>91</v>
      </c>
      <c r="I25" s="16" t="s">
        <v>29</v>
      </c>
      <c r="J25" s="17" t="s">
        <v>50</v>
      </c>
      <c r="K25" s="26" t="s">
        <v>31</v>
      </c>
      <c r="L25" s="69">
        <v>48</v>
      </c>
      <c r="M25" s="69"/>
      <c r="N25" s="77">
        <v>192.63</v>
      </c>
      <c r="O25" s="74">
        <v>266.3</v>
      </c>
      <c r="P25" s="77">
        <v>267.27</v>
      </c>
      <c r="Q25" s="66">
        <v>369.49</v>
      </c>
      <c r="R25" s="85">
        <f t="shared" si="0"/>
        <v>0.72073184420249192</v>
      </c>
      <c r="S25" s="68"/>
    </row>
    <row r="26" spans="1:19" ht="21.95" customHeight="1" x14ac:dyDescent="0.2">
      <c r="A26" s="10">
        <v>216</v>
      </c>
      <c r="B26" s="11" t="s">
        <v>113</v>
      </c>
      <c r="C26" s="12">
        <v>524218030003803</v>
      </c>
      <c r="D26" s="11" t="s">
        <v>114</v>
      </c>
      <c r="E26" s="13" t="s">
        <v>115</v>
      </c>
      <c r="F26" s="14" t="s">
        <v>89</v>
      </c>
      <c r="G26" s="15" t="s">
        <v>90</v>
      </c>
      <c r="H26" s="14" t="s">
        <v>91</v>
      </c>
      <c r="I26" s="16" t="s">
        <v>29</v>
      </c>
      <c r="J26" s="17" t="s">
        <v>50</v>
      </c>
      <c r="K26" s="26" t="s">
        <v>31</v>
      </c>
      <c r="L26" s="69">
        <v>108</v>
      </c>
      <c r="M26" s="69"/>
      <c r="N26" s="77">
        <v>302.08999999999997</v>
      </c>
      <c r="O26" s="74">
        <v>417.62</v>
      </c>
      <c r="P26" s="77">
        <v>507.98</v>
      </c>
      <c r="Q26" s="66">
        <v>702.25</v>
      </c>
      <c r="R26" s="85">
        <f t="shared" si="0"/>
        <v>0.59468876727430209</v>
      </c>
      <c r="S26" s="68"/>
    </row>
    <row r="27" spans="1:19" ht="21.95" customHeight="1" x14ac:dyDescent="0.2">
      <c r="A27" s="10">
        <v>700</v>
      </c>
      <c r="B27" s="11" t="s">
        <v>135</v>
      </c>
      <c r="C27" s="12">
        <v>524220080004407</v>
      </c>
      <c r="D27" s="11" t="s">
        <v>137</v>
      </c>
      <c r="E27" s="13" t="s">
        <v>129</v>
      </c>
      <c r="F27" s="14" t="s">
        <v>145</v>
      </c>
      <c r="G27" s="15">
        <v>11255</v>
      </c>
      <c r="H27" s="14" t="s">
        <v>147</v>
      </c>
      <c r="I27" s="16" t="s">
        <v>146</v>
      </c>
      <c r="J27" s="17" t="s">
        <v>30</v>
      </c>
      <c r="K27" s="26" t="s">
        <v>31</v>
      </c>
      <c r="L27" s="69">
        <v>162</v>
      </c>
      <c r="M27" s="69"/>
      <c r="N27" s="77">
        <v>61.03</v>
      </c>
      <c r="O27" s="74">
        <v>81.319999999999993</v>
      </c>
      <c r="P27" s="77">
        <v>61.65</v>
      </c>
      <c r="Q27" s="66">
        <v>82.14</v>
      </c>
      <c r="R27" s="85">
        <f t="shared" si="0"/>
        <v>0.98994322789943234</v>
      </c>
      <c r="S27" s="68"/>
    </row>
    <row r="28" spans="1:19" ht="21.95" customHeight="1" x14ac:dyDescent="0.2">
      <c r="A28" s="10">
        <v>701</v>
      </c>
      <c r="B28" s="11" t="s">
        <v>136</v>
      </c>
      <c r="C28" s="12">
        <v>524220080004807</v>
      </c>
      <c r="D28" s="11" t="s">
        <v>138</v>
      </c>
      <c r="E28" s="13" t="s">
        <v>130</v>
      </c>
      <c r="F28" s="14" t="s">
        <v>145</v>
      </c>
      <c r="G28" s="15">
        <v>11255</v>
      </c>
      <c r="H28" s="14" t="s">
        <v>147</v>
      </c>
      <c r="I28" s="16" t="s">
        <v>146</v>
      </c>
      <c r="J28" s="17" t="s">
        <v>30</v>
      </c>
      <c r="K28" s="26" t="s">
        <v>31</v>
      </c>
      <c r="L28" s="69">
        <v>108</v>
      </c>
      <c r="M28" s="69"/>
      <c r="N28" s="77">
        <v>183.1</v>
      </c>
      <c r="O28" s="74">
        <v>243.95</v>
      </c>
      <c r="P28" s="77">
        <v>184.98</v>
      </c>
      <c r="Q28" s="66">
        <v>246.45</v>
      </c>
      <c r="R28" s="85">
        <f t="shared" si="0"/>
        <v>0.98983673910693049</v>
      </c>
      <c r="S28" s="68"/>
    </row>
    <row r="29" spans="1:19" ht="21.95" customHeight="1" x14ac:dyDescent="0.2">
      <c r="A29" s="10">
        <v>702</v>
      </c>
      <c r="B29" s="11" t="s">
        <v>140</v>
      </c>
      <c r="C29" s="12">
        <v>524220080004607</v>
      </c>
      <c r="D29" s="11" t="s">
        <v>139</v>
      </c>
      <c r="E29" s="13" t="s">
        <v>131</v>
      </c>
      <c r="F29" s="14" t="s">
        <v>145</v>
      </c>
      <c r="G29" s="15">
        <v>11255</v>
      </c>
      <c r="H29" s="14" t="s">
        <v>147</v>
      </c>
      <c r="I29" s="16" t="s">
        <v>146</v>
      </c>
      <c r="J29" s="17" t="s">
        <v>30</v>
      </c>
      <c r="K29" s="26" t="s">
        <v>31</v>
      </c>
      <c r="L29" s="69">
        <v>162</v>
      </c>
      <c r="M29" s="69"/>
      <c r="N29" s="77">
        <v>80.2</v>
      </c>
      <c r="O29" s="74">
        <v>106.85</v>
      </c>
      <c r="P29" s="77">
        <v>123.32</v>
      </c>
      <c r="Q29" s="66">
        <v>164.3</v>
      </c>
      <c r="R29" s="85">
        <f t="shared" si="0"/>
        <v>0.65034057735971462</v>
      </c>
      <c r="S29" s="68"/>
    </row>
    <row r="30" spans="1:19" ht="21.95" customHeight="1" x14ac:dyDescent="0.2">
      <c r="A30" s="10">
        <v>703</v>
      </c>
      <c r="B30" s="11" t="s">
        <v>141</v>
      </c>
      <c r="C30" s="12">
        <v>524220080004907</v>
      </c>
      <c r="D30" s="11" t="s">
        <v>142</v>
      </c>
      <c r="E30" s="13" t="s">
        <v>132</v>
      </c>
      <c r="F30" s="14" t="s">
        <v>145</v>
      </c>
      <c r="G30" s="15">
        <v>11255</v>
      </c>
      <c r="H30" s="14" t="s">
        <v>147</v>
      </c>
      <c r="I30" s="16" t="s">
        <v>146</v>
      </c>
      <c r="J30" s="17" t="s">
        <v>30</v>
      </c>
      <c r="K30" s="26" t="s">
        <v>31</v>
      </c>
      <c r="L30" s="69">
        <v>108</v>
      </c>
      <c r="M30" s="69"/>
      <c r="N30" s="77">
        <v>240.59</v>
      </c>
      <c r="O30" s="74">
        <v>320.54000000000002</v>
      </c>
      <c r="P30" s="77">
        <v>369.97</v>
      </c>
      <c r="Q30" s="66">
        <v>492.91</v>
      </c>
      <c r="R30" s="85">
        <f t="shared" si="0"/>
        <v>0.65029596994350891</v>
      </c>
      <c r="S30" s="68"/>
    </row>
    <row r="31" spans="1:19" ht="21.95" customHeight="1" x14ac:dyDescent="0.2">
      <c r="A31" s="10">
        <v>704</v>
      </c>
      <c r="B31" s="11" t="s">
        <v>148</v>
      </c>
      <c r="C31" s="12">
        <v>524220080004707</v>
      </c>
      <c r="D31" s="11" t="s">
        <v>143</v>
      </c>
      <c r="E31" s="13" t="s">
        <v>133</v>
      </c>
      <c r="F31" s="14" t="s">
        <v>145</v>
      </c>
      <c r="G31" s="15">
        <v>11255</v>
      </c>
      <c r="H31" s="14" t="s">
        <v>147</v>
      </c>
      <c r="I31" s="16" t="s">
        <v>146</v>
      </c>
      <c r="J31" s="17" t="s">
        <v>30</v>
      </c>
      <c r="K31" s="26" t="s">
        <v>31</v>
      </c>
      <c r="L31" s="69">
        <v>108</v>
      </c>
      <c r="M31" s="69"/>
      <c r="N31" s="77">
        <v>312.69</v>
      </c>
      <c r="O31" s="74">
        <v>416.6</v>
      </c>
      <c r="P31" s="77">
        <v>702.47</v>
      </c>
      <c r="Q31" s="66">
        <v>935.91</v>
      </c>
      <c r="R31" s="85">
        <f t="shared" si="0"/>
        <v>0.44512932936637861</v>
      </c>
      <c r="S31" s="68"/>
    </row>
    <row r="32" spans="1:19" ht="21.95" customHeight="1" x14ac:dyDescent="0.2">
      <c r="A32" s="10">
        <v>705</v>
      </c>
      <c r="B32" s="11" t="s">
        <v>149</v>
      </c>
      <c r="C32" s="12">
        <v>524220080004507</v>
      </c>
      <c r="D32" s="11" t="s">
        <v>144</v>
      </c>
      <c r="E32" s="13" t="s">
        <v>134</v>
      </c>
      <c r="F32" s="14" t="s">
        <v>145</v>
      </c>
      <c r="G32" s="15">
        <v>11255</v>
      </c>
      <c r="H32" s="14" t="s">
        <v>147</v>
      </c>
      <c r="I32" s="16" t="s">
        <v>146</v>
      </c>
      <c r="J32" s="17" t="s">
        <v>30</v>
      </c>
      <c r="K32" s="26" t="s">
        <v>31</v>
      </c>
      <c r="L32" s="69">
        <v>108</v>
      </c>
      <c r="M32" s="69"/>
      <c r="N32" s="77">
        <v>406.68</v>
      </c>
      <c r="O32" s="74">
        <v>541.82000000000005</v>
      </c>
      <c r="P32" s="77">
        <v>702.47</v>
      </c>
      <c r="Q32" s="66">
        <v>935.91</v>
      </c>
      <c r="R32" s="85">
        <f t="shared" si="0"/>
        <v>0.57892863752188706</v>
      </c>
      <c r="S32" s="68"/>
    </row>
    <row r="33" spans="1:19" ht="21.95" customHeight="1" x14ac:dyDescent="0.2">
      <c r="A33" s="10">
        <v>900</v>
      </c>
      <c r="B33" s="11" t="s">
        <v>166</v>
      </c>
      <c r="C33" s="12">
        <v>524222020005104</v>
      </c>
      <c r="D33" s="11" t="s">
        <v>160</v>
      </c>
      <c r="E33" s="26" t="s">
        <v>172</v>
      </c>
      <c r="F33" s="14" t="s">
        <v>27</v>
      </c>
      <c r="G33" s="15">
        <v>10756</v>
      </c>
      <c r="H33" s="14" t="s">
        <v>28</v>
      </c>
      <c r="I33" s="16" t="s">
        <v>29</v>
      </c>
      <c r="J33" s="17" t="s">
        <v>30</v>
      </c>
      <c r="K33" s="26" t="s">
        <v>31</v>
      </c>
      <c r="L33" s="69">
        <v>162</v>
      </c>
      <c r="M33" s="69"/>
      <c r="N33" s="77">
        <v>57.64</v>
      </c>
      <c r="O33" s="75">
        <v>76.81</v>
      </c>
      <c r="P33" s="77">
        <v>63.92</v>
      </c>
      <c r="Q33" s="66">
        <v>85.16</v>
      </c>
      <c r="R33" s="85">
        <f t="shared" si="0"/>
        <v>0.90175219023779718</v>
      </c>
      <c r="S33" s="68"/>
    </row>
    <row r="34" spans="1:19" ht="21.95" customHeight="1" x14ac:dyDescent="0.2">
      <c r="A34" s="10">
        <v>901</v>
      </c>
      <c r="B34" s="11" t="s">
        <v>167</v>
      </c>
      <c r="C34" s="12">
        <v>524222020005204</v>
      </c>
      <c r="D34" s="11" t="s">
        <v>161</v>
      </c>
      <c r="E34" s="26" t="s">
        <v>173</v>
      </c>
      <c r="F34" s="14" t="s">
        <v>27</v>
      </c>
      <c r="G34" s="15">
        <v>10756</v>
      </c>
      <c r="H34" s="14" t="s">
        <v>28</v>
      </c>
      <c r="I34" s="16" t="s">
        <v>29</v>
      </c>
      <c r="J34" s="17" t="s">
        <v>30</v>
      </c>
      <c r="K34" s="26" t="s">
        <v>31</v>
      </c>
      <c r="L34" s="69">
        <v>108</v>
      </c>
      <c r="M34" s="69"/>
      <c r="N34" s="77">
        <v>122.64</v>
      </c>
      <c r="O34" s="75">
        <v>163.38999999999999</v>
      </c>
      <c r="P34" s="77">
        <v>191.83</v>
      </c>
      <c r="Q34" s="66">
        <v>255.58</v>
      </c>
      <c r="R34" s="85">
        <f t="shared" si="0"/>
        <v>0.63931606109576178</v>
      </c>
      <c r="S34" s="68"/>
    </row>
    <row r="35" spans="1:19" ht="21.95" customHeight="1" x14ac:dyDescent="0.2">
      <c r="A35" s="10">
        <v>902</v>
      </c>
      <c r="B35" s="11" t="s">
        <v>168</v>
      </c>
      <c r="C35" s="12">
        <v>524222020005304</v>
      </c>
      <c r="D35" s="11" t="s">
        <v>162</v>
      </c>
      <c r="E35" s="26" t="s">
        <v>174</v>
      </c>
      <c r="F35" s="14" t="s">
        <v>27</v>
      </c>
      <c r="G35" s="15">
        <v>10756</v>
      </c>
      <c r="H35" s="14" t="s">
        <v>28</v>
      </c>
      <c r="I35" s="16" t="s">
        <v>29</v>
      </c>
      <c r="J35" s="17" t="s">
        <v>30</v>
      </c>
      <c r="K35" s="26" t="s">
        <v>31</v>
      </c>
      <c r="L35" s="69">
        <v>162</v>
      </c>
      <c r="M35" s="69"/>
      <c r="N35" s="77">
        <v>68.959999999999994</v>
      </c>
      <c r="O35" s="75">
        <v>91.88</v>
      </c>
      <c r="P35" s="77">
        <v>76.459999999999994</v>
      </c>
      <c r="Q35" s="66">
        <v>101.87</v>
      </c>
      <c r="R35" s="85">
        <f t="shared" si="0"/>
        <v>0.90190949516086838</v>
      </c>
      <c r="S35" s="68"/>
    </row>
    <row r="36" spans="1:19" ht="21.95" customHeight="1" x14ac:dyDescent="0.2">
      <c r="A36" s="10">
        <v>903</v>
      </c>
      <c r="B36" s="11" t="s">
        <v>169</v>
      </c>
      <c r="C36" s="12">
        <v>524222020005404</v>
      </c>
      <c r="D36" s="11" t="s">
        <v>163</v>
      </c>
      <c r="E36" s="26" t="s">
        <v>175</v>
      </c>
      <c r="F36" s="14" t="s">
        <v>27</v>
      </c>
      <c r="G36" s="15">
        <v>10756</v>
      </c>
      <c r="H36" s="14" t="s">
        <v>28</v>
      </c>
      <c r="I36" s="16" t="s">
        <v>29</v>
      </c>
      <c r="J36" s="17" t="s">
        <v>30</v>
      </c>
      <c r="K36" s="26" t="s">
        <v>31</v>
      </c>
      <c r="L36" s="69">
        <v>108</v>
      </c>
      <c r="M36" s="69"/>
      <c r="N36" s="77">
        <v>153.03</v>
      </c>
      <c r="O36" s="75">
        <v>203.88</v>
      </c>
      <c r="P36" s="77">
        <v>229.43</v>
      </c>
      <c r="Q36" s="66">
        <v>305.67</v>
      </c>
      <c r="R36" s="85">
        <f t="shared" si="0"/>
        <v>0.66700082813930173</v>
      </c>
      <c r="S36" s="68"/>
    </row>
    <row r="37" spans="1:19" ht="21.95" customHeight="1" x14ac:dyDescent="0.2">
      <c r="A37" s="10">
        <v>905</v>
      </c>
      <c r="B37" s="11" t="s">
        <v>170</v>
      </c>
      <c r="C37" s="12">
        <v>524222020005504</v>
      </c>
      <c r="D37" s="11" t="s">
        <v>164</v>
      </c>
      <c r="E37" s="26" t="s">
        <v>176</v>
      </c>
      <c r="F37" s="14" t="s">
        <v>27</v>
      </c>
      <c r="G37" s="15">
        <v>10756</v>
      </c>
      <c r="H37" s="14" t="s">
        <v>28</v>
      </c>
      <c r="I37" s="16" t="s">
        <v>29</v>
      </c>
      <c r="J37" s="17" t="s">
        <v>30</v>
      </c>
      <c r="K37" s="26" t="s">
        <v>31</v>
      </c>
      <c r="L37" s="69">
        <v>108</v>
      </c>
      <c r="M37" s="69"/>
      <c r="N37" s="77">
        <v>198.21</v>
      </c>
      <c r="O37" s="75">
        <v>264.08</v>
      </c>
      <c r="P37" s="77">
        <v>238.72</v>
      </c>
      <c r="Q37" s="66">
        <v>318.05</v>
      </c>
      <c r="R37" s="85">
        <f t="shared" si="0"/>
        <v>0.8303032841823057</v>
      </c>
      <c r="S37" s="68"/>
    </row>
    <row r="38" spans="1:19" ht="21.95" customHeight="1" x14ac:dyDescent="0.2">
      <c r="A38" s="79">
        <v>907</v>
      </c>
      <c r="B38" s="80" t="s">
        <v>171</v>
      </c>
      <c r="C38" s="81">
        <v>524222020005604</v>
      </c>
      <c r="D38" s="80" t="s">
        <v>165</v>
      </c>
      <c r="E38" s="82" t="s">
        <v>177</v>
      </c>
      <c r="F38" s="83" t="s">
        <v>27</v>
      </c>
      <c r="G38" s="15">
        <v>10756</v>
      </c>
      <c r="H38" s="14" t="s">
        <v>28</v>
      </c>
      <c r="I38" s="16" t="s">
        <v>29</v>
      </c>
      <c r="J38" s="17" t="s">
        <v>30</v>
      </c>
      <c r="K38" s="26" t="s">
        <v>31</v>
      </c>
      <c r="L38" s="69">
        <v>108</v>
      </c>
      <c r="M38" s="69"/>
      <c r="N38" s="78">
        <v>255</v>
      </c>
      <c r="O38" s="76">
        <v>339.74</v>
      </c>
      <c r="P38" s="78">
        <v>430.48</v>
      </c>
      <c r="Q38" s="72">
        <v>573.53</v>
      </c>
      <c r="R38" s="86">
        <f t="shared" si="0"/>
        <v>0.5923620144954469</v>
      </c>
      <c r="S38" s="68"/>
    </row>
    <row r="39" spans="1:19" x14ac:dyDescent="0.2">
      <c r="S39" s="68"/>
    </row>
  </sheetData>
  <sheetProtection formatCells="0" formatColumns="0" formatRows="0" insertColumns="0" insertRows="0" insertHyperlinks="0" deleteColumns="0" deleteRows="0" sort="0" autoFilter="0" pivotTables="0"/>
  <autoFilter ref="A2:R38" xr:uid="{00000000-0001-0000-0100-000000000000}"/>
  <mergeCells count="1">
    <mergeCell ref="A1:R1"/>
  </mergeCells>
  <conditionalFormatting sqref="R3:R38">
    <cfRule type="dataBar" priority="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{06C753D5-8412-4C9A-8710-2458E1E9D2E2}</x14:id>
        </ext>
      </extLst>
    </cfRule>
  </conditionalFormatting>
  <printOptions horizontalCentered="1" verticalCentered="1"/>
  <pageMargins left="0.2" right="0.2" top="0" bottom="0.75" header="0.5" footer="0.5"/>
  <pageSetup paperSize="9" scale="43" fitToHeight="0" orientation="landscape" horizontalDpi="4294967295" verticalDpi="300" r:id="rId1"/>
  <headerFooter alignWithMargins="0">
    <oddFooter>&amp;L&amp;8&amp;F - &amp;A&amp;C&amp;8&amp;P de &amp;N&amp;R&amp;8&amp;T - &amp;D</oddFooter>
  </headerFooter>
  <customProperties>
    <customPr name="EpmWorksheetKeyString_GUID" r:id="rId2"/>
  </customProperties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6C753D5-8412-4C9A-8710-2458E1E9D2E2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R3:R38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47260A-ED6A-4F9D-83C9-CD27B0C3FA21}">
  <sheetPr>
    <pageSetUpPr fitToPage="1"/>
  </sheetPr>
  <dimension ref="A1:AH50"/>
  <sheetViews>
    <sheetView showGridLines="0" zoomScale="80" zoomScaleNormal="80" workbookViewId="0">
      <pane ySplit="1" topLeftCell="A2" activePane="bottomLeft" state="frozen"/>
      <selection activeCell="F3" sqref="F3"/>
      <selection pane="bottomLeft" activeCell="E19" sqref="E19"/>
    </sheetView>
  </sheetViews>
  <sheetFormatPr defaultColWidth="9.28515625" defaultRowHeight="12.75" x14ac:dyDescent="0.2"/>
  <cols>
    <col min="1" max="1" width="7.140625" style="19" bestFit="1" customWidth="1"/>
    <col min="2" max="2" width="16.42578125" style="19" bestFit="1" customWidth="1"/>
    <col min="3" max="3" width="17.42578125" style="19" bestFit="1" customWidth="1"/>
    <col min="4" max="4" width="15.28515625" style="19" bestFit="1" customWidth="1"/>
    <col min="5" max="5" width="30.7109375" style="18" bestFit="1" customWidth="1"/>
    <col min="6" max="6" width="26" style="18" bestFit="1" customWidth="1"/>
    <col min="7" max="7" width="6.5703125" style="18" bestFit="1" customWidth="1"/>
    <col min="8" max="8" width="12.28515625" style="18" bestFit="1" customWidth="1"/>
    <col min="9" max="9" width="11.42578125" style="18" bestFit="1" customWidth="1"/>
    <col min="10" max="10" width="11.5703125" style="18" bestFit="1" customWidth="1"/>
    <col min="11" max="11" width="14.28515625" style="18" bestFit="1" customWidth="1"/>
    <col min="12" max="12" width="8.140625" style="18" bestFit="1" customWidth="1"/>
    <col min="13" max="15" width="8.140625" style="18" customWidth="1"/>
    <col min="16" max="27" width="14.42578125" style="19" customWidth="1"/>
    <col min="28" max="28" width="15.5703125" style="19" bestFit="1" customWidth="1"/>
    <col min="29" max="29" width="14.42578125" style="19" bestFit="1" customWidth="1"/>
    <col min="30" max="30" width="15.5703125" style="19" bestFit="1" customWidth="1"/>
    <col min="31" max="31" width="14.42578125" style="19" bestFit="1" customWidth="1"/>
    <col min="32" max="32" width="15.5703125" style="19" bestFit="1" customWidth="1"/>
    <col min="33" max="33" width="14.42578125" style="19" bestFit="1" customWidth="1"/>
    <col min="34" max="34" width="12.28515625" style="39" bestFit="1" customWidth="1"/>
    <col min="35" max="16384" width="9.28515625" style="39"/>
  </cols>
  <sheetData>
    <row r="1" spans="1:34" s="38" customFormat="1" ht="18" x14ac:dyDescent="0.2">
      <c r="A1" s="55" t="s">
        <v>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7"/>
    </row>
    <row r="2" spans="1:34" x14ac:dyDescent="0.2">
      <c r="A2" s="58" t="s">
        <v>185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60"/>
    </row>
    <row r="3" spans="1:34" ht="15" x14ac:dyDescent="0.25">
      <c r="A3" s="61" t="s">
        <v>186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3"/>
      <c r="R3" s="63"/>
      <c r="S3" s="63"/>
      <c r="T3" s="63"/>
      <c r="U3" s="63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4"/>
    </row>
    <row r="4" spans="1:34" ht="51" x14ac:dyDescent="0.2">
      <c r="A4" s="1" t="s">
        <v>2</v>
      </c>
      <c r="B4" s="2" t="s">
        <v>3</v>
      </c>
      <c r="C4" s="2" t="s">
        <v>4</v>
      </c>
      <c r="D4" s="3" t="s">
        <v>5</v>
      </c>
      <c r="E4" s="3" t="s">
        <v>6</v>
      </c>
      <c r="F4" s="3" t="s">
        <v>7</v>
      </c>
      <c r="G4" s="8" t="s">
        <v>8</v>
      </c>
      <c r="H4" s="3" t="s">
        <v>9</v>
      </c>
      <c r="I4" s="9" t="s">
        <v>10</v>
      </c>
      <c r="J4" s="1" t="s">
        <v>11</v>
      </c>
      <c r="K4" s="2" t="s">
        <v>12</v>
      </c>
      <c r="L4" s="27" t="s">
        <v>13</v>
      </c>
      <c r="M4" s="27"/>
      <c r="N4" s="49">
        <v>0.19</v>
      </c>
      <c r="O4" s="49" t="s">
        <v>184</v>
      </c>
      <c r="P4" s="49">
        <v>0.21</v>
      </c>
      <c r="Q4" s="53" t="s">
        <v>182</v>
      </c>
      <c r="R4" s="52" t="s">
        <v>183</v>
      </c>
      <c r="S4" s="51" t="s">
        <v>180</v>
      </c>
      <c r="T4" s="52" t="s">
        <v>181</v>
      </c>
      <c r="U4" s="49">
        <v>0.22</v>
      </c>
      <c r="V4" s="53" t="s">
        <v>14</v>
      </c>
      <c r="W4" s="52" t="s">
        <v>15</v>
      </c>
      <c r="X4" s="51" t="s">
        <v>178</v>
      </c>
      <c r="Y4" s="52" t="s">
        <v>179</v>
      </c>
      <c r="Z4" s="54" t="s">
        <v>16</v>
      </c>
      <c r="AA4" s="54" t="s">
        <v>17</v>
      </c>
      <c r="AB4" s="51" t="s">
        <v>18</v>
      </c>
      <c r="AC4" s="52" t="s">
        <v>19</v>
      </c>
      <c r="AD4" s="53" t="s">
        <v>20</v>
      </c>
      <c r="AE4" s="53" t="s">
        <v>21</v>
      </c>
      <c r="AF4" s="51" t="s">
        <v>22</v>
      </c>
      <c r="AG4" s="52" t="s">
        <v>23</v>
      </c>
    </row>
    <row r="5" spans="1:34" ht="26.1" customHeight="1" x14ac:dyDescent="0.2">
      <c r="A5" s="10">
        <v>602</v>
      </c>
      <c r="B5" s="11" t="s">
        <v>24</v>
      </c>
      <c r="C5" s="12">
        <v>524216010002902</v>
      </c>
      <c r="D5" s="11" t="s">
        <v>25</v>
      </c>
      <c r="E5" s="13" t="s">
        <v>26</v>
      </c>
      <c r="F5" s="14" t="s">
        <v>27</v>
      </c>
      <c r="G5" s="15">
        <v>10756</v>
      </c>
      <c r="H5" s="14" t="s">
        <v>28</v>
      </c>
      <c r="I5" s="16" t="s">
        <v>29</v>
      </c>
      <c r="J5" s="17" t="s">
        <v>30</v>
      </c>
      <c r="K5" s="26" t="s">
        <v>31</v>
      </c>
      <c r="L5" s="28">
        <v>162</v>
      </c>
      <c r="M5" s="28"/>
      <c r="N5" s="44">
        <v>1.4514439622923821E-2</v>
      </c>
      <c r="O5">
        <v>0.75093200000000004</v>
      </c>
      <c r="P5" s="47">
        <v>1.4184397163120581E-2</v>
      </c>
      <c r="Q5" s="24">
        <f t="shared" ref="Q5:Q43" si="0">(S5*U5)+S5</f>
        <v>66.852207446808521</v>
      </c>
      <c r="R5" s="23">
        <f t="shared" ref="R5:R43" si="1">Q5/O5</f>
        <v>89.025647391253159</v>
      </c>
      <c r="S5" s="24">
        <f t="shared" ref="S5:S43" si="2">(V5*P5)+V5</f>
        <v>65.901702127659576</v>
      </c>
      <c r="T5" s="23">
        <f t="shared" ref="T5:T43" si="3">S5/O5</f>
        <v>87.759879892799304</v>
      </c>
      <c r="U5" s="48">
        <v>1.4423076923077004E-2</v>
      </c>
      <c r="V5" s="20">
        <v>64.98</v>
      </c>
      <c r="W5" s="21">
        <v>86.49</v>
      </c>
      <c r="X5" s="24">
        <f t="shared" ref="X5:X43" si="4">V5-(V5*N5)</f>
        <v>64.036851713302411</v>
      </c>
      <c r="Y5" s="23">
        <f t="shared" ref="Y5:Y43" si="5">X5/O5</f>
        <v>85.276498688699391</v>
      </c>
      <c r="Z5" s="30">
        <v>63.16</v>
      </c>
      <c r="AA5" s="30">
        <v>84.15</v>
      </c>
      <c r="AB5" s="31">
        <v>62.73</v>
      </c>
      <c r="AC5" s="21">
        <v>83.6</v>
      </c>
      <c r="AD5" s="20">
        <v>62.29</v>
      </c>
      <c r="AE5" s="20">
        <v>83.02</v>
      </c>
      <c r="AF5" s="31">
        <v>58.25</v>
      </c>
      <c r="AG5" s="21">
        <v>77.81</v>
      </c>
      <c r="AH5" s="50"/>
    </row>
    <row r="6" spans="1:34" ht="26.1" customHeight="1" x14ac:dyDescent="0.2">
      <c r="A6" s="10">
        <v>604</v>
      </c>
      <c r="B6" s="11" t="s">
        <v>32</v>
      </c>
      <c r="C6" s="12">
        <v>524216010003002</v>
      </c>
      <c r="D6" s="11" t="s">
        <v>33</v>
      </c>
      <c r="E6" s="13" t="s">
        <v>34</v>
      </c>
      <c r="F6" s="14" t="s">
        <v>27</v>
      </c>
      <c r="G6" s="15">
        <v>10756</v>
      </c>
      <c r="H6" s="14" t="s">
        <v>28</v>
      </c>
      <c r="I6" s="16" t="s">
        <v>29</v>
      </c>
      <c r="J6" s="17" t="s">
        <v>30</v>
      </c>
      <c r="K6" s="26" t="s">
        <v>31</v>
      </c>
      <c r="L6" s="29">
        <v>108</v>
      </c>
      <c r="M6" s="29"/>
      <c r="N6" s="44">
        <v>1.4457350815095497E-2</v>
      </c>
      <c r="O6">
        <v>0.75093200000000004</v>
      </c>
      <c r="P6" s="47">
        <v>1.4177589071441664E-2</v>
      </c>
      <c r="Q6" s="24">
        <f t="shared" si="0"/>
        <v>165.6468026582979</v>
      </c>
      <c r="R6" s="23">
        <f t="shared" si="1"/>
        <v>220.58828583453348</v>
      </c>
      <c r="S6" s="24">
        <f t="shared" si="2"/>
        <v>163.29273361639281</v>
      </c>
      <c r="T6" s="23">
        <f t="shared" si="3"/>
        <v>217.45342270191281</v>
      </c>
      <c r="U6" s="48">
        <v>1.4416251046634314E-2</v>
      </c>
      <c r="V6" s="22">
        <v>161.01</v>
      </c>
      <c r="W6" s="23">
        <v>214.31</v>
      </c>
      <c r="X6" s="24">
        <f t="shared" si="4"/>
        <v>158.68222194526146</v>
      </c>
      <c r="Y6" s="23">
        <f t="shared" si="5"/>
        <v>211.313703431551</v>
      </c>
      <c r="Z6" s="30">
        <v>156.47</v>
      </c>
      <c r="AA6" s="30">
        <v>208.46</v>
      </c>
      <c r="AB6" s="24">
        <v>155.38</v>
      </c>
      <c r="AC6" s="23">
        <v>207.06</v>
      </c>
      <c r="AD6" s="22">
        <v>154.30000000000001</v>
      </c>
      <c r="AE6" s="22">
        <v>205.67</v>
      </c>
      <c r="AF6" s="24">
        <v>144.29</v>
      </c>
      <c r="AG6" s="23">
        <v>192.74</v>
      </c>
      <c r="AH6" s="50"/>
    </row>
    <row r="7" spans="1:34" ht="26.1" customHeight="1" x14ac:dyDescent="0.2">
      <c r="A7" s="10">
        <v>600</v>
      </c>
      <c r="B7" s="11" t="s">
        <v>35</v>
      </c>
      <c r="C7" s="12">
        <v>524216010003202</v>
      </c>
      <c r="D7" s="11" t="s">
        <v>36</v>
      </c>
      <c r="E7" s="13" t="s">
        <v>37</v>
      </c>
      <c r="F7" s="14" t="s">
        <v>27</v>
      </c>
      <c r="G7" s="15">
        <v>10756</v>
      </c>
      <c r="H7" s="14" t="s">
        <v>28</v>
      </c>
      <c r="I7" s="16" t="s">
        <v>29</v>
      </c>
      <c r="J7" s="17" t="s">
        <v>30</v>
      </c>
      <c r="K7" s="26" t="s">
        <v>31</v>
      </c>
      <c r="L7" s="29">
        <v>162</v>
      </c>
      <c r="M7" s="29"/>
      <c r="N7" s="44">
        <v>1.4507927011666151E-2</v>
      </c>
      <c r="O7">
        <v>0.75093200000000004</v>
      </c>
      <c r="P7" s="47">
        <v>1.417732735227337E-2</v>
      </c>
      <c r="Q7" s="24">
        <f t="shared" si="0"/>
        <v>130.6091244392756</v>
      </c>
      <c r="R7" s="23">
        <f t="shared" si="1"/>
        <v>173.92936303057479</v>
      </c>
      <c r="S7" s="24">
        <f t="shared" si="2"/>
        <v>128.75995348064461</v>
      </c>
      <c r="T7" s="23">
        <f t="shared" si="3"/>
        <v>171.46686182057044</v>
      </c>
      <c r="U7" s="48">
        <v>1.436138262436518E-2</v>
      </c>
      <c r="V7" s="22">
        <v>126.96</v>
      </c>
      <c r="W7" s="23">
        <v>169</v>
      </c>
      <c r="X7" s="24">
        <f t="shared" si="4"/>
        <v>125.11807358659885</v>
      </c>
      <c r="Y7" s="23">
        <f t="shared" si="5"/>
        <v>166.61704866299326</v>
      </c>
      <c r="Z7" s="30">
        <v>123.39</v>
      </c>
      <c r="AA7" s="30">
        <v>164.39</v>
      </c>
      <c r="AB7" s="24">
        <v>122.53</v>
      </c>
      <c r="AC7" s="23">
        <v>163.29</v>
      </c>
      <c r="AD7" s="22">
        <v>121.67</v>
      </c>
      <c r="AE7" s="22">
        <v>162.16999999999999</v>
      </c>
      <c r="AF7" s="24">
        <v>113.77</v>
      </c>
      <c r="AG7" s="23">
        <v>151.97999999999999</v>
      </c>
      <c r="AH7" s="50"/>
    </row>
    <row r="8" spans="1:34" ht="26.1" customHeight="1" x14ac:dyDescent="0.2">
      <c r="A8" s="10">
        <v>601</v>
      </c>
      <c r="B8" s="11" t="s">
        <v>38</v>
      </c>
      <c r="C8" s="12">
        <v>524216010003302</v>
      </c>
      <c r="D8" s="11" t="s">
        <v>39</v>
      </c>
      <c r="E8" s="13" t="s">
        <v>40</v>
      </c>
      <c r="F8" s="14" t="s">
        <v>27</v>
      </c>
      <c r="G8" s="15">
        <v>10756</v>
      </c>
      <c r="H8" s="14" t="s">
        <v>28</v>
      </c>
      <c r="I8" s="16" t="s">
        <v>29</v>
      </c>
      <c r="J8" s="17" t="s">
        <v>30</v>
      </c>
      <c r="K8" s="26" t="s">
        <v>31</v>
      </c>
      <c r="L8" s="29">
        <v>108</v>
      </c>
      <c r="M8" s="29"/>
      <c r="N8" s="44">
        <v>1.4455549186252161E-2</v>
      </c>
      <c r="O8">
        <v>0.75093200000000004</v>
      </c>
      <c r="P8" s="47">
        <v>1.4194215257397152E-2</v>
      </c>
      <c r="Q8" s="24">
        <f t="shared" si="0"/>
        <v>249.22546929508835</v>
      </c>
      <c r="R8" s="23">
        <f t="shared" si="1"/>
        <v>331.88819932442397</v>
      </c>
      <c r="S8" s="24">
        <f t="shared" si="2"/>
        <v>245.68854864610446</v>
      </c>
      <c r="T8" s="23">
        <f t="shared" si="3"/>
        <v>327.17815813696109</v>
      </c>
      <c r="U8" s="48">
        <v>1.4395952389618839E-2</v>
      </c>
      <c r="V8" s="22">
        <v>242.25</v>
      </c>
      <c r="W8" s="23">
        <v>322.45</v>
      </c>
      <c r="X8" s="24">
        <f t="shared" si="4"/>
        <v>238.74814320963043</v>
      </c>
      <c r="Y8" s="23">
        <f t="shared" si="5"/>
        <v>317.93576943002881</v>
      </c>
      <c r="Z8" s="30">
        <v>235.44</v>
      </c>
      <c r="AA8" s="30">
        <v>313.67</v>
      </c>
      <c r="AB8" s="24">
        <v>233.81</v>
      </c>
      <c r="AC8" s="23">
        <v>311.58999999999997</v>
      </c>
      <c r="AD8" s="22">
        <v>232.16</v>
      </c>
      <c r="AE8" s="22">
        <v>309.45</v>
      </c>
      <c r="AF8" s="24">
        <v>217.1</v>
      </c>
      <c r="AG8" s="23">
        <v>290</v>
      </c>
      <c r="AH8" s="50"/>
    </row>
    <row r="9" spans="1:34" ht="26.1" customHeight="1" x14ac:dyDescent="0.2">
      <c r="A9" s="10">
        <v>603</v>
      </c>
      <c r="B9" s="11" t="s">
        <v>41</v>
      </c>
      <c r="C9" s="12">
        <v>524216010003402</v>
      </c>
      <c r="D9" s="11" t="s">
        <v>42</v>
      </c>
      <c r="E9" s="13" t="s">
        <v>43</v>
      </c>
      <c r="F9" s="14" t="s">
        <v>27</v>
      </c>
      <c r="G9" s="15">
        <v>10756</v>
      </c>
      <c r="H9" s="14" t="s">
        <v>28</v>
      </c>
      <c r="I9" s="16" t="s">
        <v>29</v>
      </c>
      <c r="J9" s="17" t="s">
        <v>30</v>
      </c>
      <c r="K9" s="26" t="s">
        <v>31</v>
      </c>
      <c r="L9" s="29">
        <v>72</v>
      </c>
      <c r="M9" s="29"/>
      <c r="N9" s="44">
        <v>1.4480653000186932E-2</v>
      </c>
      <c r="O9">
        <v>0.75093200000000004</v>
      </c>
      <c r="P9" s="47">
        <v>1.4184855336625092E-2</v>
      </c>
      <c r="Q9" s="24">
        <f t="shared" si="0"/>
        <v>482.20778515066223</v>
      </c>
      <c r="R9" s="23">
        <f t="shared" si="1"/>
        <v>642.14574042744505</v>
      </c>
      <c r="S9" s="24">
        <f t="shared" si="2"/>
        <v>475.36872539338293</v>
      </c>
      <c r="T9" s="23">
        <f t="shared" si="3"/>
        <v>633.03831158265052</v>
      </c>
      <c r="U9" s="48">
        <v>1.4386852546136156E-2</v>
      </c>
      <c r="V9" s="22">
        <v>468.72</v>
      </c>
      <c r="W9" s="23">
        <v>623.88</v>
      </c>
      <c r="X9" s="24">
        <f t="shared" si="4"/>
        <v>461.93262832575243</v>
      </c>
      <c r="Y9" s="23">
        <f t="shared" si="5"/>
        <v>615.14574998235844</v>
      </c>
      <c r="Z9" s="30">
        <v>455.55</v>
      </c>
      <c r="AA9" s="30">
        <v>606.92999999999995</v>
      </c>
      <c r="AB9" s="24">
        <v>452.41</v>
      </c>
      <c r="AC9" s="23">
        <v>602.89</v>
      </c>
      <c r="AD9" s="22">
        <v>449.21</v>
      </c>
      <c r="AE9" s="22">
        <v>598.76</v>
      </c>
      <c r="AF9" s="24">
        <v>420.08</v>
      </c>
      <c r="AG9" s="23">
        <v>561.13</v>
      </c>
      <c r="AH9" s="50"/>
    </row>
    <row r="10" spans="1:34" ht="26.1" customHeight="1" x14ac:dyDescent="0.2">
      <c r="A10" s="10">
        <v>605</v>
      </c>
      <c r="B10" s="11" t="s">
        <v>126</v>
      </c>
      <c r="C10" s="12">
        <v>524219050004102</v>
      </c>
      <c r="D10" s="11" t="s">
        <v>124</v>
      </c>
      <c r="E10" s="13" t="s">
        <v>125</v>
      </c>
      <c r="F10" s="14" t="s">
        <v>27</v>
      </c>
      <c r="G10" s="15">
        <v>10756</v>
      </c>
      <c r="H10" s="14" t="s">
        <v>28</v>
      </c>
      <c r="I10" s="16" t="s">
        <v>29</v>
      </c>
      <c r="J10" s="17" t="s">
        <v>30</v>
      </c>
      <c r="K10" s="26" t="s">
        <v>31</v>
      </c>
      <c r="L10" s="29">
        <v>72</v>
      </c>
      <c r="M10" s="29"/>
      <c r="N10" s="44">
        <v>1.4474975466143245E-2</v>
      </c>
      <c r="O10">
        <v>0.75093200000000004</v>
      </c>
      <c r="P10" s="47">
        <v>1.4187081730914822E-2</v>
      </c>
      <c r="Q10" s="24">
        <f t="shared" si="0"/>
        <v>510.45402113678347</v>
      </c>
      <c r="R10" s="23">
        <f t="shared" si="1"/>
        <v>679.7606456200873</v>
      </c>
      <c r="S10" s="24">
        <f t="shared" si="2"/>
        <v>503.21934621324533</v>
      </c>
      <c r="T10" s="23">
        <f t="shared" si="3"/>
        <v>670.12638456377579</v>
      </c>
      <c r="U10" s="48">
        <v>1.4376782168609938E-2</v>
      </c>
      <c r="V10" s="22">
        <v>496.18</v>
      </c>
      <c r="W10" s="23">
        <v>660.43</v>
      </c>
      <c r="X10" s="24">
        <f t="shared" si="4"/>
        <v>488.99780667320903</v>
      </c>
      <c r="Y10" s="23">
        <f t="shared" si="5"/>
        <v>651.18786610932682</v>
      </c>
      <c r="Z10" s="30">
        <v>482.22</v>
      </c>
      <c r="AA10" s="30">
        <v>642.47</v>
      </c>
      <c r="AB10" s="24">
        <v>478.85</v>
      </c>
      <c r="AC10" s="23">
        <v>638.13</v>
      </c>
      <c r="AD10" s="22">
        <v>475.53</v>
      </c>
      <c r="AE10" s="22">
        <v>633.85</v>
      </c>
      <c r="AF10" s="24">
        <v>444.69</v>
      </c>
      <c r="AG10" s="23">
        <v>594.01</v>
      </c>
      <c r="AH10" s="50"/>
    </row>
    <row r="11" spans="1:34" ht="26.1" customHeight="1" x14ac:dyDescent="0.2">
      <c r="A11" s="10">
        <v>607</v>
      </c>
      <c r="B11" s="11" t="s">
        <v>153</v>
      </c>
      <c r="C11" s="12">
        <v>524220120005007</v>
      </c>
      <c r="D11" s="11" t="s">
        <v>151</v>
      </c>
      <c r="E11" s="13" t="s">
        <v>152</v>
      </c>
      <c r="F11" s="14" t="s">
        <v>27</v>
      </c>
      <c r="G11" s="15">
        <v>10756</v>
      </c>
      <c r="H11" s="14" t="s">
        <v>28</v>
      </c>
      <c r="I11" s="16" t="s">
        <v>29</v>
      </c>
      <c r="J11" s="17" t="s">
        <v>30</v>
      </c>
      <c r="K11" s="26" t="s">
        <v>31</v>
      </c>
      <c r="L11" s="29">
        <v>108</v>
      </c>
      <c r="M11" s="29"/>
      <c r="N11" s="44">
        <v>1.4477418113606805E-2</v>
      </c>
      <c r="O11">
        <v>0.75093200000000004</v>
      </c>
      <c r="P11" s="47">
        <v>1.4176818408491772E-2</v>
      </c>
      <c r="Q11" s="24">
        <f t="shared" si="0"/>
        <v>381.07668898862534</v>
      </c>
      <c r="R11" s="23">
        <f t="shared" si="1"/>
        <v>507.47163390110597</v>
      </c>
      <c r="S11" s="24">
        <f t="shared" si="2"/>
        <v>375.67137707487353</v>
      </c>
      <c r="T11" s="23">
        <f t="shared" si="3"/>
        <v>500.27349623517642</v>
      </c>
      <c r="U11" s="48">
        <v>1.4388404982673127E-2</v>
      </c>
      <c r="V11" s="22">
        <v>370.42</v>
      </c>
      <c r="W11" s="23">
        <v>493.04</v>
      </c>
      <c r="X11" s="24">
        <f t="shared" si="4"/>
        <v>365.05727478235781</v>
      </c>
      <c r="Y11" s="23">
        <f t="shared" si="5"/>
        <v>486.13892440641467</v>
      </c>
      <c r="Z11" s="30">
        <v>360</v>
      </c>
      <c r="AA11" s="30">
        <v>479.63</v>
      </c>
      <c r="AB11" s="24">
        <v>357.48</v>
      </c>
      <c r="AC11" s="23">
        <v>476.38</v>
      </c>
      <c r="AD11" s="22">
        <v>355.01</v>
      </c>
      <c r="AE11" s="22">
        <v>473.2</v>
      </c>
      <c r="AF11" s="24">
        <v>331.99</v>
      </c>
      <c r="AG11" s="23">
        <v>443.47</v>
      </c>
      <c r="AH11" s="50"/>
    </row>
    <row r="12" spans="1:34" ht="26.1" customHeight="1" x14ac:dyDescent="0.2">
      <c r="A12" s="10">
        <v>101</v>
      </c>
      <c r="B12" s="11" t="s">
        <v>44</v>
      </c>
      <c r="C12" s="12">
        <v>524200102116311</v>
      </c>
      <c r="D12" s="11" t="s">
        <v>45</v>
      </c>
      <c r="E12" s="13" t="s">
        <v>46</v>
      </c>
      <c r="F12" s="14" t="s">
        <v>47</v>
      </c>
      <c r="G12" s="15" t="s">
        <v>48</v>
      </c>
      <c r="H12" s="14" t="s">
        <v>49</v>
      </c>
      <c r="I12" s="16" t="s">
        <v>29</v>
      </c>
      <c r="J12" s="17" t="s">
        <v>50</v>
      </c>
      <c r="K12" s="26" t="s">
        <v>31</v>
      </c>
      <c r="L12" s="29">
        <v>162</v>
      </c>
      <c r="M12" s="29"/>
      <c r="N12" s="44">
        <v>1.2526673516162238E-2</v>
      </c>
      <c r="O12">
        <v>0.72335799999999995</v>
      </c>
      <c r="P12" s="47">
        <v>1.2647507198915818E-2</v>
      </c>
      <c r="Q12" s="24">
        <f t="shared" si="0"/>
        <v>262.76014341369768</v>
      </c>
      <c r="R12" s="23">
        <f t="shared" si="1"/>
        <v>363.25048373515978</v>
      </c>
      <c r="S12" s="24">
        <f t="shared" si="2"/>
        <v>259.44029134436221</v>
      </c>
      <c r="T12" s="23">
        <f t="shared" si="3"/>
        <v>358.66098300476699</v>
      </c>
      <c r="U12" s="48">
        <v>1.2796208530805776E-2</v>
      </c>
      <c r="V12" s="22">
        <v>256.2</v>
      </c>
      <c r="W12" s="23">
        <v>354.18</v>
      </c>
      <c r="X12" s="24">
        <f t="shared" si="4"/>
        <v>252.99066624515922</v>
      </c>
      <c r="Y12" s="23">
        <f t="shared" si="5"/>
        <v>349.74475466526843</v>
      </c>
      <c r="Z12" s="30">
        <v>249.96</v>
      </c>
      <c r="AA12" s="30">
        <v>345.55</v>
      </c>
      <c r="AB12" s="24">
        <v>248.43</v>
      </c>
      <c r="AC12" s="23">
        <v>343.44</v>
      </c>
      <c r="AD12" s="22">
        <v>246.94</v>
      </c>
      <c r="AE12" s="22">
        <v>341.38</v>
      </c>
      <c r="AF12" s="24">
        <v>232.9</v>
      </c>
      <c r="AG12" s="23">
        <v>321.97000000000003</v>
      </c>
      <c r="AH12" s="50"/>
    </row>
    <row r="13" spans="1:34" ht="26.1" customHeight="1" x14ac:dyDescent="0.2">
      <c r="A13" s="10">
        <v>300</v>
      </c>
      <c r="B13" s="11" t="s">
        <v>51</v>
      </c>
      <c r="C13" s="12">
        <v>524200201114412</v>
      </c>
      <c r="D13" s="11" t="s">
        <v>52</v>
      </c>
      <c r="E13" s="13" t="s">
        <v>53</v>
      </c>
      <c r="F13" s="14" t="s">
        <v>54</v>
      </c>
      <c r="G13" s="15" t="s">
        <v>55</v>
      </c>
      <c r="H13" s="14" t="s">
        <v>56</v>
      </c>
      <c r="I13" s="16" t="s">
        <v>57</v>
      </c>
      <c r="J13" s="17" t="s">
        <v>50</v>
      </c>
      <c r="K13" s="26" t="s">
        <v>31</v>
      </c>
      <c r="L13" s="29">
        <v>162</v>
      </c>
      <c r="M13" s="29"/>
      <c r="N13" s="44">
        <v>1.2396694214876136E-2</v>
      </c>
      <c r="O13">
        <v>0.72335799999999995</v>
      </c>
      <c r="P13" s="47">
        <v>1.2732976563941777E-2</v>
      </c>
      <c r="Q13" s="24">
        <f t="shared" si="0"/>
        <v>40.1922162760657</v>
      </c>
      <c r="R13" s="23">
        <f t="shared" si="1"/>
        <v>55.5633811695809</v>
      </c>
      <c r="S13" s="24">
        <f t="shared" si="2"/>
        <v>39.67887802177524</v>
      </c>
      <c r="T13" s="23">
        <f t="shared" si="3"/>
        <v>54.853721147447381</v>
      </c>
      <c r="U13" s="48">
        <v>1.2937317784256575E-2</v>
      </c>
      <c r="V13" s="22">
        <v>39.18</v>
      </c>
      <c r="W13" s="23">
        <v>54.15</v>
      </c>
      <c r="X13" s="24">
        <f t="shared" si="4"/>
        <v>38.694297520661152</v>
      </c>
      <c r="Y13" s="23">
        <f t="shared" si="5"/>
        <v>53.492596363987339</v>
      </c>
      <c r="Z13" s="30">
        <v>38.22</v>
      </c>
      <c r="AA13" s="30">
        <v>52.84</v>
      </c>
      <c r="AB13" s="24">
        <v>37.99</v>
      </c>
      <c r="AC13" s="23">
        <v>52.52</v>
      </c>
      <c r="AD13" s="22">
        <v>37.76</v>
      </c>
      <c r="AE13" s="22">
        <v>52.18</v>
      </c>
      <c r="AF13" s="24">
        <v>35.619999999999997</v>
      </c>
      <c r="AG13" s="23">
        <v>49.24</v>
      </c>
      <c r="AH13" s="50"/>
    </row>
    <row r="14" spans="1:34" ht="26.1" customHeight="1" x14ac:dyDescent="0.2">
      <c r="A14" s="10">
        <v>301</v>
      </c>
      <c r="B14" s="11" t="s">
        <v>58</v>
      </c>
      <c r="C14" s="12">
        <v>524200202110410</v>
      </c>
      <c r="D14" s="11" t="s">
        <v>59</v>
      </c>
      <c r="E14" s="13" t="s">
        <v>60</v>
      </c>
      <c r="F14" s="14" t="s">
        <v>54</v>
      </c>
      <c r="G14" s="15" t="s">
        <v>55</v>
      </c>
      <c r="H14" s="14" t="s">
        <v>56</v>
      </c>
      <c r="I14" s="16" t="s">
        <v>57</v>
      </c>
      <c r="J14" s="17" t="s">
        <v>50</v>
      </c>
      <c r="K14" s="26" t="s">
        <v>31</v>
      </c>
      <c r="L14" s="29">
        <v>162</v>
      </c>
      <c r="M14" s="29"/>
      <c r="N14" s="44">
        <v>1.2523629489603052E-2</v>
      </c>
      <c r="O14">
        <v>0.72335799999999995</v>
      </c>
      <c r="P14" s="47">
        <v>1.2575962187710963E-2</v>
      </c>
      <c r="Q14" s="24">
        <f t="shared" si="0"/>
        <v>87.878406482106683</v>
      </c>
      <c r="R14" s="23">
        <f t="shared" si="1"/>
        <v>121.48674167162966</v>
      </c>
      <c r="S14" s="24">
        <f t="shared" si="2"/>
        <v>86.757508440243086</v>
      </c>
      <c r="T14" s="23">
        <f t="shared" si="3"/>
        <v>119.93716588500175</v>
      </c>
      <c r="U14" s="48">
        <v>1.291989664082685E-2</v>
      </c>
      <c r="V14" s="22">
        <v>85.68</v>
      </c>
      <c r="W14" s="23">
        <v>118.45</v>
      </c>
      <c r="X14" s="24">
        <f t="shared" si="4"/>
        <v>84.606975425330816</v>
      </c>
      <c r="Y14" s="23">
        <f t="shared" si="5"/>
        <v>116.96418015053517</v>
      </c>
      <c r="Z14" s="30">
        <v>83.59</v>
      </c>
      <c r="AA14" s="30">
        <v>115.56</v>
      </c>
      <c r="AB14" s="24">
        <v>83.09</v>
      </c>
      <c r="AC14" s="23">
        <v>114.87</v>
      </c>
      <c r="AD14" s="22">
        <v>82.59</v>
      </c>
      <c r="AE14" s="22">
        <v>114.18</v>
      </c>
      <c r="AF14" s="24">
        <v>77.89</v>
      </c>
      <c r="AG14" s="23">
        <v>107.69</v>
      </c>
      <c r="AH14" s="50"/>
    </row>
    <row r="15" spans="1:34" ht="26.1" customHeight="1" x14ac:dyDescent="0.2">
      <c r="A15" s="10">
        <v>302</v>
      </c>
      <c r="B15" s="11" t="s">
        <v>61</v>
      </c>
      <c r="C15" s="12">
        <v>524200204156418</v>
      </c>
      <c r="D15" s="11" t="s">
        <v>62</v>
      </c>
      <c r="E15" s="13" t="s">
        <v>63</v>
      </c>
      <c r="F15" s="14" t="s">
        <v>64</v>
      </c>
      <c r="G15" s="15" t="s">
        <v>65</v>
      </c>
      <c r="H15" s="14" t="s">
        <v>66</v>
      </c>
      <c r="I15" s="16" t="s">
        <v>57</v>
      </c>
      <c r="J15" s="17" t="s">
        <v>50</v>
      </c>
      <c r="K15" s="26" t="s">
        <v>31</v>
      </c>
      <c r="L15" s="29">
        <v>80</v>
      </c>
      <c r="M15" s="29"/>
      <c r="N15" s="44">
        <v>1.2487126673532425E-2</v>
      </c>
      <c r="O15">
        <v>0.72335799999999995</v>
      </c>
      <c r="P15" s="47">
        <v>1.2691989331371244E-2</v>
      </c>
      <c r="Q15" s="24">
        <f t="shared" si="0"/>
        <v>80.63738066770901</v>
      </c>
      <c r="R15" s="23">
        <f t="shared" si="1"/>
        <v>111.47644827002537</v>
      </c>
      <c r="S15" s="24">
        <f t="shared" si="2"/>
        <v>79.617844201232415</v>
      </c>
      <c r="T15" s="23">
        <f t="shared" si="3"/>
        <v>110.06699891510486</v>
      </c>
      <c r="U15" s="48">
        <v>1.2805376441740048E-2</v>
      </c>
      <c r="V15" s="22">
        <v>78.62</v>
      </c>
      <c r="W15" s="23">
        <v>108.69</v>
      </c>
      <c r="X15" s="24">
        <f t="shared" si="4"/>
        <v>77.63826210092688</v>
      </c>
      <c r="Y15" s="23">
        <f t="shared" si="5"/>
        <v>107.33034279143507</v>
      </c>
      <c r="Z15" s="30">
        <v>76.7</v>
      </c>
      <c r="AA15" s="30">
        <v>106.04</v>
      </c>
      <c r="AB15" s="24">
        <v>76.25</v>
      </c>
      <c r="AC15" s="23">
        <v>105.41</v>
      </c>
      <c r="AD15" s="22">
        <v>75.78</v>
      </c>
      <c r="AE15" s="22">
        <v>104.76</v>
      </c>
      <c r="AF15" s="24">
        <v>71.48</v>
      </c>
      <c r="AG15" s="23">
        <v>98.82</v>
      </c>
      <c r="AH15" s="50"/>
    </row>
    <row r="16" spans="1:34" ht="26.1" customHeight="1" x14ac:dyDescent="0.2">
      <c r="A16" s="10">
        <v>303</v>
      </c>
      <c r="B16" s="11" t="s">
        <v>67</v>
      </c>
      <c r="C16" s="12">
        <v>524200203151412</v>
      </c>
      <c r="D16" s="11" t="s">
        <v>68</v>
      </c>
      <c r="E16" s="13" t="s">
        <v>69</v>
      </c>
      <c r="F16" s="14" t="s">
        <v>70</v>
      </c>
      <c r="G16" s="15" t="s">
        <v>71</v>
      </c>
      <c r="H16" s="14" t="s">
        <v>72</v>
      </c>
      <c r="I16" s="16" t="s">
        <v>57</v>
      </c>
      <c r="J16" s="17" t="s">
        <v>50</v>
      </c>
      <c r="K16" s="26" t="s">
        <v>31</v>
      </c>
      <c r="L16" s="29">
        <v>80</v>
      </c>
      <c r="M16" s="29"/>
      <c r="N16" s="44">
        <v>1.2329822758797761E-2</v>
      </c>
      <c r="O16">
        <v>0.72335799999999995</v>
      </c>
      <c r="P16" s="47">
        <v>1.2665198237885552E-2</v>
      </c>
      <c r="Q16" s="24">
        <f t="shared" si="0"/>
        <v>40.402224669603527</v>
      </c>
      <c r="R16" s="23">
        <f t="shared" si="1"/>
        <v>55.853705453735948</v>
      </c>
      <c r="S16" s="24">
        <f t="shared" si="2"/>
        <v>39.888882158590313</v>
      </c>
      <c r="T16" s="23">
        <f t="shared" si="3"/>
        <v>55.144039546932937</v>
      </c>
      <c r="U16" s="48">
        <v>1.2869313032445184E-2</v>
      </c>
      <c r="V16" s="22">
        <v>39.39</v>
      </c>
      <c r="W16" s="23">
        <v>54.45</v>
      </c>
      <c r="X16" s="24">
        <f t="shared" si="4"/>
        <v>38.904328281530958</v>
      </c>
      <c r="Y16" s="23">
        <f t="shared" si="5"/>
        <v>53.782951569666693</v>
      </c>
      <c r="Z16" s="30">
        <v>38.43</v>
      </c>
      <c r="AA16" s="30">
        <v>53.13</v>
      </c>
      <c r="AB16" s="24">
        <v>38.200000000000003</v>
      </c>
      <c r="AC16" s="23">
        <v>52.81</v>
      </c>
      <c r="AD16" s="22">
        <v>37.96</v>
      </c>
      <c r="AE16" s="22">
        <v>52.48</v>
      </c>
      <c r="AF16" s="24">
        <v>35.81</v>
      </c>
      <c r="AG16" s="23">
        <v>49.51</v>
      </c>
      <c r="AH16" s="50"/>
    </row>
    <row r="17" spans="1:34" ht="26.1" customHeight="1" x14ac:dyDescent="0.2">
      <c r="A17" s="10">
        <v>403</v>
      </c>
      <c r="B17" s="11" t="s">
        <v>154</v>
      </c>
      <c r="C17" s="12">
        <v>524212120002203</v>
      </c>
      <c r="D17" s="11" t="s">
        <v>155</v>
      </c>
      <c r="E17" s="13" t="s">
        <v>156</v>
      </c>
      <c r="F17" s="14" t="s">
        <v>73</v>
      </c>
      <c r="G17" s="15" t="s">
        <v>74</v>
      </c>
      <c r="H17" s="14" t="s">
        <v>75</v>
      </c>
      <c r="I17" s="16" t="s">
        <v>76</v>
      </c>
      <c r="J17" s="17" t="s">
        <v>50</v>
      </c>
      <c r="K17" s="26" t="s">
        <v>31</v>
      </c>
      <c r="L17" s="29">
        <v>220</v>
      </c>
      <c r="M17" s="29"/>
      <c r="N17" s="44">
        <v>1.2606868569772356E-2</v>
      </c>
      <c r="O17">
        <v>0.72335799999999995</v>
      </c>
      <c r="P17" s="47">
        <v>1.2524583376461999E-2</v>
      </c>
      <c r="Q17" s="24">
        <f t="shared" si="0"/>
        <v>36.028158575716802</v>
      </c>
      <c r="R17" s="23">
        <f t="shared" si="1"/>
        <v>49.806815678705156</v>
      </c>
      <c r="S17" s="24">
        <f t="shared" si="2"/>
        <v>35.569988614015109</v>
      </c>
      <c r="T17" s="23">
        <f t="shared" si="3"/>
        <v>49.17342258468851</v>
      </c>
      <c r="U17" s="48">
        <v>1.288080147209165E-2</v>
      </c>
      <c r="V17" s="22">
        <v>35.130000000000003</v>
      </c>
      <c r="W17" s="23">
        <v>48.57</v>
      </c>
      <c r="X17" s="24">
        <f t="shared" si="4"/>
        <v>34.687120707143897</v>
      </c>
      <c r="Y17" s="23">
        <f t="shared" si="5"/>
        <v>47.952909495911982</v>
      </c>
      <c r="Z17" s="30">
        <v>34.28</v>
      </c>
      <c r="AA17" s="30">
        <v>47.39</v>
      </c>
      <c r="AB17" s="24">
        <v>34.06</v>
      </c>
      <c r="AC17" s="23">
        <v>47.09</v>
      </c>
      <c r="AD17" s="22">
        <v>33.85</v>
      </c>
      <c r="AE17" s="22">
        <v>46.8</v>
      </c>
      <c r="AF17" s="24">
        <v>31.91</v>
      </c>
      <c r="AG17" s="23">
        <v>44.12</v>
      </c>
      <c r="AH17" s="50"/>
    </row>
    <row r="18" spans="1:34" ht="26.1" customHeight="1" x14ac:dyDescent="0.2">
      <c r="A18" s="10">
        <v>400</v>
      </c>
      <c r="B18" s="11" t="s">
        <v>77</v>
      </c>
      <c r="C18" s="12">
        <v>524200601112417</v>
      </c>
      <c r="D18" s="11" t="s">
        <v>78</v>
      </c>
      <c r="E18" s="13" t="s">
        <v>79</v>
      </c>
      <c r="F18" s="14" t="s">
        <v>73</v>
      </c>
      <c r="G18" s="15" t="s">
        <v>74</v>
      </c>
      <c r="H18" s="14" t="s">
        <v>75</v>
      </c>
      <c r="I18" s="16" t="s">
        <v>76</v>
      </c>
      <c r="J18" s="17" t="s">
        <v>50</v>
      </c>
      <c r="K18" s="26" t="s">
        <v>31</v>
      </c>
      <c r="L18" s="29">
        <v>110</v>
      </c>
      <c r="M18" s="29"/>
      <c r="N18" s="44">
        <v>1.2523526856812062E-2</v>
      </c>
      <c r="O18">
        <v>0.72335799999999995</v>
      </c>
      <c r="P18" s="47">
        <v>1.2670666115018558E-2</v>
      </c>
      <c r="Q18" s="24">
        <f t="shared" si="0"/>
        <v>144.43226313611913</v>
      </c>
      <c r="R18" s="23">
        <f t="shared" si="1"/>
        <v>199.66913082611811</v>
      </c>
      <c r="S18" s="24">
        <f t="shared" si="2"/>
        <v>142.60428320231691</v>
      </c>
      <c r="T18" s="23">
        <f t="shared" si="3"/>
        <v>197.14205580406508</v>
      </c>
      <c r="U18" s="48">
        <v>1.2818548593023803E-2</v>
      </c>
      <c r="V18" s="22">
        <v>140.82</v>
      </c>
      <c r="W18" s="23">
        <v>194.67</v>
      </c>
      <c r="X18" s="24">
        <f t="shared" si="4"/>
        <v>139.05643694802373</v>
      </c>
      <c r="Y18" s="23">
        <f t="shared" si="5"/>
        <v>192.2373664879959</v>
      </c>
      <c r="Z18" s="30">
        <v>137.36000000000001</v>
      </c>
      <c r="AA18" s="30">
        <v>189.9</v>
      </c>
      <c r="AB18" s="24">
        <v>136.54</v>
      </c>
      <c r="AC18" s="23">
        <v>188.76</v>
      </c>
      <c r="AD18" s="22">
        <v>135.69999999999999</v>
      </c>
      <c r="AE18" s="22">
        <v>187.59</v>
      </c>
      <c r="AF18" s="24">
        <v>128</v>
      </c>
      <c r="AG18" s="23">
        <v>176.95</v>
      </c>
      <c r="AH18" s="50"/>
    </row>
    <row r="19" spans="1:34" ht="26.1" customHeight="1" x14ac:dyDescent="0.2">
      <c r="A19" s="10">
        <v>402</v>
      </c>
      <c r="B19" s="11" t="s">
        <v>80</v>
      </c>
      <c r="C19" s="12">
        <v>524212110002103</v>
      </c>
      <c r="D19" s="11" t="s">
        <v>81</v>
      </c>
      <c r="E19" s="13" t="s">
        <v>82</v>
      </c>
      <c r="F19" s="14" t="s">
        <v>73</v>
      </c>
      <c r="G19" s="15" t="s">
        <v>74</v>
      </c>
      <c r="H19" s="14" t="s">
        <v>75</v>
      </c>
      <c r="I19" s="16" t="s">
        <v>76</v>
      </c>
      <c r="J19" s="17" t="s">
        <v>50</v>
      </c>
      <c r="K19" s="26" t="s">
        <v>31</v>
      </c>
      <c r="L19" s="29">
        <v>60</v>
      </c>
      <c r="M19" s="29"/>
      <c r="N19" s="44">
        <v>1.250588192710045E-2</v>
      </c>
      <c r="O19">
        <v>0.72335799999999995</v>
      </c>
      <c r="P19" s="47">
        <v>1.2645298095447547E-2</v>
      </c>
      <c r="Q19" s="24">
        <f t="shared" si="0"/>
        <v>275.22694366506772</v>
      </c>
      <c r="R19" s="23">
        <f t="shared" si="1"/>
        <v>380.48510373157933</v>
      </c>
      <c r="S19" s="24">
        <f t="shared" si="2"/>
        <v>271.74336574391339</v>
      </c>
      <c r="T19" s="23">
        <f t="shared" si="3"/>
        <v>375.6692616158436</v>
      </c>
      <c r="U19" s="48">
        <v>1.2819366947994692E-2</v>
      </c>
      <c r="V19" s="22">
        <v>268.35000000000002</v>
      </c>
      <c r="W19" s="23">
        <v>370.98</v>
      </c>
      <c r="X19" s="24">
        <f t="shared" si="4"/>
        <v>264.99404658486264</v>
      </c>
      <c r="Y19" s="23">
        <f t="shared" si="5"/>
        <v>366.33872381982735</v>
      </c>
      <c r="Z19" s="30">
        <v>261.8</v>
      </c>
      <c r="AA19" s="30">
        <v>361.92</v>
      </c>
      <c r="AB19" s="24">
        <v>260.2</v>
      </c>
      <c r="AC19" s="23">
        <v>359.71</v>
      </c>
      <c r="AD19" s="22">
        <v>258.63</v>
      </c>
      <c r="AE19" s="22">
        <v>357.54</v>
      </c>
      <c r="AF19" s="24">
        <v>243.92</v>
      </c>
      <c r="AG19" s="23">
        <v>337.21</v>
      </c>
      <c r="AH19" s="50"/>
    </row>
    <row r="20" spans="1:34" ht="26.1" customHeight="1" x14ac:dyDescent="0.2">
      <c r="A20" s="10">
        <v>404</v>
      </c>
      <c r="B20" s="11" t="s">
        <v>83</v>
      </c>
      <c r="C20" s="12">
        <v>524214090002303</v>
      </c>
      <c r="D20" s="11" t="s">
        <v>84</v>
      </c>
      <c r="E20" s="13" t="s">
        <v>85</v>
      </c>
      <c r="F20" s="14" t="s">
        <v>73</v>
      </c>
      <c r="G20" s="15" t="s">
        <v>74</v>
      </c>
      <c r="H20" s="14" t="s">
        <v>75</v>
      </c>
      <c r="I20" s="16" t="s">
        <v>76</v>
      </c>
      <c r="J20" s="17" t="s">
        <v>50</v>
      </c>
      <c r="K20" s="26" t="s">
        <v>31</v>
      </c>
      <c r="L20" s="29">
        <v>220</v>
      </c>
      <c r="M20" s="29"/>
      <c r="N20" s="44">
        <v>1.2471482889733881E-2</v>
      </c>
      <c r="O20">
        <v>0.72335799999999995</v>
      </c>
      <c r="P20" s="47">
        <v>1.2640805534427214E-2</v>
      </c>
      <c r="Q20" s="24">
        <f t="shared" si="0"/>
        <v>104.51310442247096</v>
      </c>
      <c r="R20" s="23">
        <f t="shared" si="1"/>
        <v>144.48323571795842</v>
      </c>
      <c r="S20" s="24">
        <f t="shared" si="2"/>
        <v>103.18809808395814</v>
      </c>
      <c r="T20" s="23">
        <f t="shared" si="3"/>
        <v>142.65149218500127</v>
      </c>
      <c r="U20" s="48">
        <v>1.2840689605837442E-2</v>
      </c>
      <c r="V20" s="22">
        <v>101.9</v>
      </c>
      <c r="W20" s="23">
        <v>140.87</v>
      </c>
      <c r="X20" s="24">
        <f t="shared" si="4"/>
        <v>100.62915589353612</v>
      </c>
      <c r="Y20" s="23">
        <f t="shared" si="5"/>
        <v>139.11390472426672</v>
      </c>
      <c r="Z20" s="30">
        <v>99.45</v>
      </c>
      <c r="AA20" s="30">
        <v>137.47999999999999</v>
      </c>
      <c r="AB20" s="24">
        <v>98.83</v>
      </c>
      <c r="AC20" s="23">
        <v>136.63</v>
      </c>
      <c r="AD20" s="22">
        <v>98.24</v>
      </c>
      <c r="AE20" s="22">
        <v>135.81</v>
      </c>
      <c r="AF20" s="24">
        <v>92.64</v>
      </c>
      <c r="AG20" s="23">
        <v>128.07</v>
      </c>
      <c r="AH20" s="50"/>
    </row>
    <row r="21" spans="1:34" ht="26.1" customHeight="1" x14ac:dyDescent="0.2">
      <c r="A21" s="10">
        <v>405</v>
      </c>
      <c r="B21" s="11" t="s">
        <v>86</v>
      </c>
      <c r="C21" s="12">
        <v>524214090002403</v>
      </c>
      <c r="D21" s="11" t="s">
        <v>87</v>
      </c>
      <c r="E21" s="13" t="s">
        <v>88</v>
      </c>
      <c r="F21" s="14" t="s">
        <v>73</v>
      </c>
      <c r="G21" s="15" t="s">
        <v>74</v>
      </c>
      <c r="H21" s="14" t="s">
        <v>75</v>
      </c>
      <c r="I21" s="16" t="s">
        <v>76</v>
      </c>
      <c r="J21" s="17" t="s">
        <v>50</v>
      </c>
      <c r="K21" s="26" t="s">
        <v>31</v>
      </c>
      <c r="L21" s="29">
        <v>160</v>
      </c>
      <c r="M21" s="29"/>
      <c r="N21" s="44">
        <v>1.2503590558099414E-2</v>
      </c>
      <c r="O21">
        <v>0.72335799999999995</v>
      </c>
      <c r="P21" s="47">
        <v>1.265089328826656E-2</v>
      </c>
      <c r="Q21" s="24">
        <f t="shared" si="0"/>
        <v>243.91478343795268</v>
      </c>
      <c r="R21" s="23">
        <f t="shared" si="1"/>
        <v>337.19787911096955</v>
      </c>
      <c r="S21" s="24">
        <f t="shared" si="2"/>
        <v>240.82863544181555</v>
      </c>
      <c r="T21" s="23">
        <f t="shared" si="3"/>
        <v>332.93146055178153</v>
      </c>
      <c r="U21" s="48">
        <v>1.2814705321380888E-2</v>
      </c>
      <c r="V21" s="22">
        <v>237.82</v>
      </c>
      <c r="W21" s="23">
        <v>328.77</v>
      </c>
      <c r="X21" s="24">
        <f t="shared" si="4"/>
        <v>234.84639609347278</v>
      </c>
      <c r="Y21" s="23">
        <f t="shared" si="5"/>
        <v>324.66136559417714</v>
      </c>
      <c r="Z21" s="30">
        <v>232.02</v>
      </c>
      <c r="AA21" s="30">
        <v>320.76</v>
      </c>
      <c r="AB21" s="24">
        <v>230.63</v>
      </c>
      <c r="AC21" s="23">
        <v>318.83999999999997</v>
      </c>
      <c r="AD21" s="22">
        <v>229.23</v>
      </c>
      <c r="AE21" s="22">
        <v>316.89999999999998</v>
      </c>
      <c r="AF21" s="24">
        <v>216.17</v>
      </c>
      <c r="AG21" s="23">
        <v>298.83999999999997</v>
      </c>
      <c r="AH21" s="50"/>
    </row>
    <row r="22" spans="1:34" ht="26.1" customHeight="1" x14ac:dyDescent="0.2">
      <c r="A22" s="10">
        <v>206</v>
      </c>
      <c r="B22" s="11" t="s">
        <v>157</v>
      </c>
      <c r="C22" s="12">
        <v>524200311114311</v>
      </c>
      <c r="D22" s="11" t="s">
        <v>158</v>
      </c>
      <c r="E22" s="13" t="s">
        <v>159</v>
      </c>
      <c r="F22" s="14" t="s">
        <v>89</v>
      </c>
      <c r="G22" s="15" t="s">
        <v>90</v>
      </c>
      <c r="H22" s="14" t="s">
        <v>91</v>
      </c>
      <c r="I22" s="16" t="s">
        <v>29</v>
      </c>
      <c r="J22" s="17" t="s">
        <v>50</v>
      </c>
      <c r="K22" s="26" t="s">
        <v>31</v>
      </c>
      <c r="L22" s="29">
        <v>162</v>
      </c>
      <c r="M22" s="29"/>
      <c r="N22" s="44">
        <v>1.2521794262165147E-2</v>
      </c>
      <c r="O22">
        <v>0.72335799999999995</v>
      </c>
      <c r="P22" s="47">
        <v>1.2569357943607739E-2</v>
      </c>
      <c r="Q22" s="24">
        <f t="shared" si="0"/>
        <v>65.476797644660849</v>
      </c>
      <c r="R22" s="23">
        <f t="shared" si="1"/>
        <v>90.517831619558848</v>
      </c>
      <c r="S22" s="24">
        <f t="shared" si="2"/>
        <v>64.652553504699355</v>
      </c>
      <c r="T22" s="23">
        <f t="shared" si="3"/>
        <v>89.378362449436324</v>
      </c>
      <c r="U22" s="48">
        <v>1.2748825766047869E-2</v>
      </c>
      <c r="V22" s="22">
        <v>63.85</v>
      </c>
      <c r="W22" s="23">
        <v>88.27</v>
      </c>
      <c r="X22" s="24">
        <f t="shared" si="4"/>
        <v>63.050483436360757</v>
      </c>
      <c r="Y22" s="23">
        <f t="shared" si="5"/>
        <v>87.163594563633453</v>
      </c>
      <c r="Z22" s="30">
        <v>62.29</v>
      </c>
      <c r="AA22" s="30">
        <v>86.13</v>
      </c>
      <c r="AB22" s="24">
        <v>61.92</v>
      </c>
      <c r="AC22" s="23">
        <v>85.6</v>
      </c>
      <c r="AD22" s="22">
        <v>61.54</v>
      </c>
      <c r="AE22" s="22">
        <v>85.09</v>
      </c>
      <c r="AF22" s="24">
        <v>58.05</v>
      </c>
      <c r="AG22" s="23">
        <v>80.25</v>
      </c>
      <c r="AH22" s="50"/>
    </row>
    <row r="23" spans="1:34" ht="26.1" customHeight="1" x14ac:dyDescent="0.2">
      <c r="A23" s="10">
        <v>201</v>
      </c>
      <c r="B23" s="11" t="s">
        <v>92</v>
      </c>
      <c r="C23" s="12">
        <v>524200302115317</v>
      </c>
      <c r="D23" s="11" t="s">
        <v>93</v>
      </c>
      <c r="E23" s="13" t="s">
        <v>94</v>
      </c>
      <c r="F23" s="14" t="s">
        <v>89</v>
      </c>
      <c r="G23" s="15" t="s">
        <v>90</v>
      </c>
      <c r="H23" s="14" t="s">
        <v>91</v>
      </c>
      <c r="I23" s="16" t="s">
        <v>29</v>
      </c>
      <c r="J23" s="17" t="s">
        <v>50</v>
      </c>
      <c r="K23" s="26" t="s">
        <v>31</v>
      </c>
      <c r="L23" s="29">
        <v>162</v>
      </c>
      <c r="M23" s="29"/>
      <c r="N23" s="44">
        <v>1.2505441449998008E-2</v>
      </c>
      <c r="O23">
        <v>0.72335799999999995</v>
      </c>
      <c r="P23" s="47">
        <v>1.2666101215719589E-2</v>
      </c>
      <c r="Q23" s="24">
        <f t="shared" si="0"/>
        <v>262.39029997172747</v>
      </c>
      <c r="R23" s="23">
        <f t="shared" si="1"/>
        <v>362.73919687309393</v>
      </c>
      <c r="S23" s="24">
        <f t="shared" si="2"/>
        <v>259.07036867401757</v>
      </c>
      <c r="T23" s="23">
        <f t="shared" si="3"/>
        <v>358.14958661412135</v>
      </c>
      <c r="U23" s="48">
        <v>1.2814785861857097E-2</v>
      </c>
      <c r="V23" s="22">
        <v>255.83</v>
      </c>
      <c r="W23" s="23">
        <v>353.68</v>
      </c>
      <c r="X23" s="24">
        <f t="shared" si="4"/>
        <v>252.63073291384703</v>
      </c>
      <c r="Y23" s="23">
        <f t="shared" si="5"/>
        <v>349.24716794982157</v>
      </c>
      <c r="Z23" s="30">
        <v>249.59</v>
      </c>
      <c r="AA23" s="30">
        <v>345.05</v>
      </c>
      <c r="AB23" s="24">
        <v>248.08</v>
      </c>
      <c r="AC23" s="23">
        <v>342.96</v>
      </c>
      <c r="AD23" s="22">
        <v>246.58</v>
      </c>
      <c r="AE23" s="22">
        <v>340.89</v>
      </c>
      <c r="AF23" s="24">
        <v>232.57</v>
      </c>
      <c r="AG23" s="23">
        <v>321.52999999999997</v>
      </c>
      <c r="AH23" s="50"/>
    </row>
    <row r="24" spans="1:34" ht="26.1" customHeight="1" x14ac:dyDescent="0.2">
      <c r="A24" s="10">
        <v>214</v>
      </c>
      <c r="B24" s="11" t="s">
        <v>95</v>
      </c>
      <c r="C24" s="12">
        <v>524218030003603</v>
      </c>
      <c r="D24" s="11" t="s">
        <v>96</v>
      </c>
      <c r="E24" s="13" t="s">
        <v>97</v>
      </c>
      <c r="F24" s="14" t="s">
        <v>89</v>
      </c>
      <c r="G24" s="15" t="s">
        <v>90</v>
      </c>
      <c r="H24" s="14" t="s">
        <v>91</v>
      </c>
      <c r="I24" s="16" t="s">
        <v>29</v>
      </c>
      <c r="J24" s="17" t="s">
        <v>50</v>
      </c>
      <c r="K24" s="26" t="s">
        <v>31</v>
      </c>
      <c r="L24" s="29">
        <v>108</v>
      </c>
      <c r="M24" s="29"/>
      <c r="N24" s="44">
        <v>1.2492607924305128E-2</v>
      </c>
      <c r="O24">
        <v>0.72335799999999995</v>
      </c>
      <c r="P24" s="47">
        <v>1.2648200470016691E-2</v>
      </c>
      <c r="Q24" s="24">
        <f t="shared" si="0"/>
        <v>179.55411449393998</v>
      </c>
      <c r="R24" s="23">
        <f t="shared" si="1"/>
        <v>248.22302994359637</v>
      </c>
      <c r="S24" s="24">
        <f t="shared" si="2"/>
        <v>177.28432045628583</v>
      </c>
      <c r="T24" s="23">
        <f t="shared" si="3"/>
        <v>245.08517284150565</v>
      </c>
      <c r="U24" s="48">
        <v>1.280312907431558E-2</v>
      </c>
      <c r="V24" s="22">
        <v>175.07</v>
      </c>
      <c r="W24" s="23">
        <v>242.03</v>
      </c>
      <c r="X24" s="24">
        <f t="shared" si="4"/>
        <v>172.8829191306919</v>
      </c>
      <c r="Y24" s="23">
        <f t="shared" si="5"/>
        <v>239.00049371223091</v>
      </c>
      <c r="Z24" s="30">
        <v>170.79</v>
      </c>
      <c r="AA24" s="30">
        <v>236.11</v>
      </c>
      <c r="AB24" s="24">
        <v>169.75</v>
      </c>
      <c r="AC24" s="23">
        <v>234.67</v>
      </c>
      <c r="AD24" s="22">
        <v>168.74</v>
      </c>
      <c r="AE24" s="22">
        <v>233.27</v>
      </c>
      <c r="AF24" s="24">
        <v>159.15</v>
      </c>
      <c r="AG24" s="23">
        <v>220.01</v>
      </c>
      <c r="AH24" s="50"/>
    </row>
    <row r="25" spans="1:34" ht="26.1" customHeight="1" x14ac:dyDescent="0.2">
      <c r="A25" s="10">
        <v>217</v>
      </c>
      <c r="B25" s="11" t="s">
        <v>150</v>
      </c>
      <c r="C25" s="12">
        <v>524220020004307</v>
      </c>
      <c r="D25" s="11" t="s">
        <v>127</v>
      </c>
      <c r="E25" s="13" t="s">
        <v>128</v>
      </c>
      <c r="F25" s="14" t="s">
        <v>89</v>
      </c>
      <c r="G25" s="15" t="s">
        <v>90</v>
      </c>
      <c r="H25" s="14" t="s">
        <v>91</v>
      </c>
      <c r="I25" s="16" t="s">
        <v>29</v>
      </c>
      <c r="J25" s="17" t="s">
        <v>50</v>
      </c>
      <c r="K25" s="26" t="s">
        <v>31</v>
      </c>
      <c r="L25" s="29">
        <v>72</v>
      </c>
      <c r="M25" s="29"/>
      <c r="N25" s="44">
        <v>1.2493069672888543E-2</v>
      </c>
      <c r="O25">
        <v>0.72335799999999995</v>
      </c>
      <c r="P25" s="47">
        <v>1.267527529113526E-2</v>
      </c>
      <c r="Q25" s="24">
        <f t="shared" si="0"/>
        <v>316.04509414032583</v>
      </c>
      <c r="R25" s="23">
        <f t="shared" si="1"/>
        <v>436.91380221180361</v>
      </c>
      <c r="S25" s="24">
        <f t="shared" si="2"/>
        <v>312.04575932821041</v>
      </c>
      <c r="T25" s="23">
        <f t="shared" si="3"/>
        <v>431.38495645062392</v>
      </c>
      <c r="U25" s="48">
        <v>1.2816501082166323E-2</v>
      </c>
      <c r="V25" s="22">
        <v>308.14</v>
      </c>
      <c r="W25" s="23">
        <v>425.99</v>
      </c>
      <c r="X25" s="24">
        <f t="shared" si="4"/>
        <v>304.29038551099609</v>
      </c>
      <c r="Y25" s="23">
        <f t="shared" si="5"/>
        <v>420.66360710878445</v>
      </c>
      <c r="Z25" s="30">
        <v>300.61</v>
      </c>
      <c r="AA25" s="30">
        <v>415.58</v>
      </c>
      <c r="AB25" s="24">
        <v>298.77999999999997</v>
      </c>
      <c r="AC25" s="23">
        <v>413.05</v>
      </c>
      <c r="AD25" s="22">
        <v>296.99</v>
      </c>
      <c r="AE25" s="22">
        <v>410.57</v>
      </c>
      <c r="AF25" s="24">
        <v>280.11</v>
      </c>
      <c r="AG25" s="23">
        <v>387.23</v>
      </c>
      <c r="AH25" s="50"/>
    </row>
    <row r="26" spans="1:34" ht="26.1" customHeight="1" x14ac:dyDescent="0.2">
      <c r="A26" s="10">
        <v>213</v>
      </c>
      <c r="B26" s="11" t="s">
        <v>98</v>
      </c>
      <c r="C26" s="12">
        <v>524217060003501</v>
      </c>
      <c r="D26" s="11" t="s">
        <v>99</v>
      </c>
      <c r="E26" s="13" t="s">
        <v>100</v>
      </c>
      <c r="F26" s="14" t="s">
        <v>89</v>
      </c>
      <c r="G26" s="15" t="s">
        <v>90</v>
      </c>
      <c r="H26" s="14" t="s">
        <v>91</v>
      </c>
      <c r="I26" s="16" t="s">
        <v>29</v>
      </c>
      <c r="J26" s="17" t="s">
        <v>50</v>
      </c>
      <c r="K26" s="26" t="s">
        <v>31</v>
      </c>
      <c r="L26" s="29">
        <v>162</v>
      </c>
      <c r="M26" s="29"/>
      <c r="N26" s="44">
        <v>1.2405965421670816E-2</v>
      </c>
      <c r="O26">
        <v>0.72335799999999995</v>
      </c>
      <c r="P26" s="47">
        <v>1.2635549269212669E-2</v>
      </c>
      <c r="Q26" s="24">
        <f t="shared" si="0"/>
        <v>78.65696652522395</v>
      </c>
      <c r="R26" s="23">
        <f t="shared" si="1"/>
        <v>108.73864189685322</v>
      </c>
      <c r="S26" s="24">
        <f t="shared" si="2"/>
        <v>77.659020273455923</v>
      </c>
      <c r="T26" s="23">
        <f t="shared" si="3"/>
        <v>107.35903974720115</v>
      </c>
      <c r="U26" s="48">
        <v>1.2850358506378577E-2</v>
      </c>
      <c r="V26" s="22">
        <v>76.69</v>
      </c>
      <c r="W26" s="23">
        <v>106.02</v>
      </c>
      <c r="X26" s="24">
        <f t="shared" si="4"/>
        <v>75.738586511812059</v>
      </c>
      <c r="Y26" s="23">
        <f t="shared" si="5"/>
        <v>104.704152731859</v>
      </c>
      <c r="Z26" s="30">
        <v>74.819999999999993</v>
      </c>
      <c r="AA26" s="30">
        <v>103.44</v>
      </c>
      <c r="AB26" s="24">
        <v>74.349999999999994</v>
      </c>
      <c r="AC26" s="23">
        <v>102.81</v>
      </c>
      <c r="AD26" s="22">
        <v>73.92</v>
      </c>
      <c r="AE26" s="22">
        <v>102.19</v>
      </c>
      <c r="AF26" s="24">
        <v>69.72</v>
      </c>
      <c r="AG26" s="23">
        <v>96.38</v>
      </c>
      <c r="AH26" s="50"/>
    </row>
    <row r="27" spans="1:34" ht="26.1" customHeight="1" x14ac:dyDescent="0.2">
      <c r="A27" s="10">
        <v>210</v>
      </c>
      <c r="B27" s="11" t="s">
        <v>101</v>
      </c>
      <c r="C27" s="12">
        <v>524200309111317</v>
      </c>
      <c r="D27" s="11" t="s">
        <v>102</v>
      </c>
      <c r="E27" s="13" t="s">
        <v>103</v>
      </c>
      <c r="F27" s="14" t="s">
        <v>89</v>
      </c>
      <c r="G27" s="15" t="s">
        <v>90</v>
      </c>
      <c r="H27" s="14" t="s">
        <v>91</v>
      </c>
      <c r="I27" s="16" t="s">
        <v>29</v>
      </c>
      <c r="J27" s="17" t="s">
        <v>50</v>
      </c>
      <c r="K27" s="26" t="s">
        <v>31</v>
      </c>
      <c r="L27" s="29">
        <v>162</v>
      </c>
      <c r="M27" s="29"/>
      <c r="N27" s="44">
        <v>1.250041228272707E-2</v>
      </c>
      <c r="O27">
        <v>0.72335799999999995</v>
      </c>
      <c r="P27" s="47">
        <v>1.2653753711296491E-2</v>
      </c>
      <c r="Q27" s="24">
        <f t="shared" si="0"/>
        <v>314.8399128139875</v>
      </c>
      <c r="R27" s="23">
        <f t="shared" si="1"/>
        <v>435.24770972877542</v>
      </c>
      <c r="S27" s="24">
        <f t="shared" si="2"/>
        <v>310.8543227767567</v>
      </c>
      <c r="T27" s="23">
        <f t="shared" si="3"/>
        <v>429.73786531255166</v>
      </c>
      <c r="U27" s="48">
        <v>1.2821407795229764E-2</v>
      </c>
      <c r="V27" s="22">
        <v>306.97000000000003</v>
      </c>
      <c r="W27" s="23">
        <v>424.36</v>
      </c>
      <c r="X27" s="24">
        <f t="shared" si="4"/>
        <v>303.13274844157132</v>
      </c>
      <c r="Y27" s="23">
        <f t="shared" si="5"/>
        <v>419.06324177180778</v>
      </c>
      <c r="Z27" s="30">
        <v>299.48</v>
      </c>
      <c r="AA27" s="30">
        <v>414.01</v>
      </c>
      <c r="AB27" s="24">
        <v>297.66000000000003</v>
      </c>
      <c r="AC27" s="23">
        <v>411.47</v>
      </c>
      <c r="AD27" s="22">
        <v>295.86</v>
      </c>
      <c r="AE27" s="22">
        <v>409.01</v>
      </c>
      <c r="AF27" s="24">
        <v>279.04000000000002</v>
      </c>
      <c r="AG27" s="23">
        <v>385.77</v>
      </c>
      <c r="AH27" s="50"/>
    </row>
    <row r="28" spans="1:34" ht="26.1" customHeight="1" x14ac:dyDescent="0.2">
      <c r="A28" s="10">
        <v>215</v>
      </c>
      <c r="B28" s="11" t="s">
        <v>104</v>
      </c>
      <c r="C28" s="12">
        <v>524218030003703</v>
      </c>
      <c r="D28" s="11" t="s">
        <v>105</v>
      </c>
      <c r="E28" s="13" t="s">
        <v>106</v>
      </c>
      <c r="F28" s="14" t="s">
        <v>89</v>
      </c>
      <c r="G28" s="15" t="s">
        <v>90</v>
      </c>
      <c r="H28" s="14" t="s">
        <v>91</v>
      </c>
      <c r="I28" s="16" t="s">
        <v>29</v>
      </c>
      <c r="J28" s="17" t="s">
        <v>50</v>
      </c>
      <c r="K28" s="26" t="s">
        <v>31</v>
      </c>
      <c r="L28" s="29">
        <v>108</v>
      </c>
      <c r="M28" s="29"/>
      <c r="N28" s="44">
        <v>1.2501924557351817E-2</v>
      </c>
      <c r="O28">
        <v>0.72335799999999995</v>
      </c>
      <c r="P28" s="47">
        <v>1.2649595212953186E-2</v>
      </c>
      <c r="Q28" s="24">
        <f t="shared" si="0"/>
        <v>217.33082321365717</v>
      </c>
      <c r="R28" s="23">
        <f t="shared" si="1"/>
        <v>300.44711361961458</v>
      </c>
      <c r="S28" s="24">
        <f t="shared" si="2"/>
        <v>214.58044922562479</v>
      </c>
      <c r="T28" s="23">
        <f t="shared" si="3"/>
        <v>296.64488292881919</v>
      </c>
      <c r="U28" s="48">
        <v>1.2817449110382084E-2</v>
      </c>
      <c r="V28" s="22">
        <v>211.9</v>
      </c>
      <c r="W28" s="23">
        <v>292.94</v>
      </c>
      <c r="X28" s="24">
        <f t="shared" si="4"/>
        <v>209.25084218629715</v>
      </c>
      <c r="Y28" s="23">
        <f t="shared" si="5"/>
        <v>289.27701385247298</v>
      </c>
      <c r="Z28" s="30">
        <v>206.71</v>
      </c>
      <c r="AA28" s="30">
        <v>285.76</v>
      </c>
      <c r="AB28" s="24">
        <v>205.47</v>
      </c>
      <c r="AC28" s="23">
        <v>284.05</v>
      </c>
      <c r="AD28" s="22">
        <v>204.25</v>
      </c>
      <c r="AE28" s="22">
        <v>282.36</v>
      </c>
      <c r="AF28" s="24">
        <v>192.63</v>
      </c>
      <c r="AG28" s="23">
        <v>266.3</v>
      </c>
      <c r="AH28" s="50"/>
    </row>
    <row r="29" spans="1:34" ht="26.1" customHeight="1" x14ac:dyDescent="0.2">
      <c r="A29" s="10">
        <v>207</v>
      </c>
      <c r="B29" s="11" t="s">
        <v>107</v>
      </c>
      <c r="C29" s="12">
        <v>524200307133313</v>
      </c>
      <c r="D29" s="11" t="s">
        <v>108</v>
      </c>
      <c r="E29" s="13" t="s">
        <v>109</v>
      </c>
      <c r="F29" s="14" t="s">
        <v>89</v>
      </c>
      <c r="G29" s="15" t="s">
        <v>90</v>
      </c>
      <c r="H29" s="14" t="s">
        <v>91</v>
      </c>
      <c r="I29" s="16" t="s">
        <v>29</v>
      </c>
      <c r="J29" s="17" t="s">
        <v>50</v>
      </c>
      <c r="K29" s="26" t="s">
        <v>31</v>
      </c>
      <c r="L29" s="29">
        <v>48</v>
      </c>
      <c r="M29" s="29"/>
      <c r="N29" s="44">
        <v>1.2492146209853255E-2</v>
      </c>
      <c r="O29">
        <v>0.72335799999999995</v>
      </c>
      <c r="P29" s="47">
        <v>1.2674271229404187E-2</v>
      </c>
      <c r="Q29" s="24">
        <f t="shared" si="0"/>
        <v>202.48669359949301</v>
      </c>
      <c r="R29" s="23">
        <f t="shared" si="1"/>
        <v>279.92597524253966</v>
      </c>
      <c r="S29" s="24">
        <f t="shared" si="2"/>
        <v>199.93228136882126</v>
      </c>
      <c r="T29" s="23">
        <f t="shared" si="3"/>
        <v>276.39465018541478</v>
      </c>
      <c r="U29" s="48">
        <v>1.2776387150605013E-2</v>
      </c>
      <c r="V29" s="22">
        <v>197.43</v>
      </c>
      <c r="W29" s="23">
        <v>272.93</v>
      </c>
      <c r="X29" s="24">
        <f t="shared" si="4"/>
        <v>194.96367557378869</v>
      </c>
      <c r="Y29" s="23">
        <f t="shared" si="5"/>
        <v>269.52584415156633</v>
      </c>
      <c r="Z29" s="30">
        <v>192.63</v>
      </c>
      <c r="AA29" s="30">
        <v>266.3</v>
      </c>
      <c r="AB29" s="24">
        <v>191.46</v>
      </c>
      <c r="AC29" s="23">
        <v>264.69</v>
      </c>
      <c r="AD29" s="22">
        <v>190.31</v>
      </c>
      <c r="AE29" s="22">
        <v>263.08999999999997</v>
      </c>
      <c r="AF29" s="24">
        <v>179.5</v>
      </c>
      <c r="AG29" s="23">
        <v>248.14</v>
      </c>
      <c r="AH29" s="50"/>
    </row>
    <row r="30" spans="1:34" ht="26.1" customHeight="1" x14ac:dyDescent="0.2">
      <c r="A30" s="10">
        <v>205</v>
      </c>
      <c r="B30" s="11" t="s">
        <v>110</v>
      </c>
      <c r="C30" s="12">
        <v>524200306110311</v>
      </c>
      <c r="D30" s="11" t="s">
        <v>111</v>
      </c>
      <c r="E30" s="13" t="s">
        <v>112</v>
      </c>
      <c r="F30" s="14" t="s">
        <v>89</v>
      </c>
      <c r="G30" s="15" t="s">
        <v>90</v>
      </c>
      <c r="H30" s="14" t="s">
        <v>91</v>
      </c>
      <c r="I30" s="16" t="s">
        <v>29</v>
      </c>
      <c r="J30" s="17" t="s">
        <v>50</v>
      </c>
      <c r="K30" s="26" t="s">
        <v>31</v>
      </c>
      <c r="L30" s="29">
        <v>162</v>
      </c>
      <c r="M30" s="29"/>
      <c r="N30" s="44">
        <v>1.2501041753479457E-2</v>
      </c>
      <c r="O30">
        <v>0.72335799999999995</v>
      </c>
      <c r="P30" s="47">
        <v>1.2652386835563627E-2</v>
      </c>
      <c r="Q30" s="24">
        <f t="shared" si="0"/>
        <v>498.41322397701737</v>
      </c>
      <c r="R30" s="23">
        <f t="shared" si="1"/>
        <v>689.02704328564471</v>
      </c>
      <c r="S30" s="24">
        <f t="shared" si="2"/>
        <v>492.09842738274216</v>
      </c>
      <c r="T30" s="23">
        <f t="shared" si="3"/>
        <v>680.29720744464316</v>
      </c>
      <c r="U30" s="48">
        <v>1.2832385236142375E-2</v>
      </c>
      <c r="V30" s="22">
        <v>485.95</v>
      </c>
      <c r="W30" s="23">
        <v>671.8</v>
      </c>
      <c r="X30" s="24">
        <f t="shared" si="4"/>
        <v>479.87511875989662</v>
      </c>
      <c r="Y30" s="23">
        <f t="shared" si="5"/>
        <v>663.39920034049067</v>
      </c>
      <c r="Z30" s="30">
        <v>474.1</v>
      </c>
      <c r="AA30" s="30">
        <v>655.41</v>
      </c>
      <c r="AB30" s="24">
        <v>471.23</v>
      </c>
      <c r="AC30" s="23">
        <v>651.44000000000005</v>
      </c>
      <c r="AD30" s="22">
        <v>468.39</v>
      </c>
      <c r="AE30" s="22">
        <v>647.52</v>
      </c>
      <c r="AF30" s="24">
        <v>441.77</v>
      </c>
      <c r="AG30" s="23">
        <v>610.73</v>
      </c>
      <c r="AH30" s="50"/>
    </row>
    <row r="31" spans="1:34" ht="26.1" customHeight="1" x14ac:dyDescent="0.2">
      <c r="A31" s="10">
        <v>216</v>
      </c>
      <c r="B31" s="11" t="s">
        <v>113</v>
      </c>
      <c r="C31" s="12">
        <v>524218030003803</v>
      </c>
      <c r="D31" s="11" t="s">
        <v>114</v>
      </c>
      <c r="E31" s="13" t="s">
        <v>115</v>
      </c>
      <c r="F31" s="14" t="s">
        <v>89</v>
      </c>
      <c r="G31" s="15" t="s">
        <v>90</v>
      </c>
      <c r="H31" s="14" t="s">
        <v>91</v>
      </c>
      <c r="I31" s="16" t="s">
        <v>29</v>
      </c>
      <c r="J31" s="17" t="s">
        <v>50</v>
      </c>
      <c r="K31" s="26" t="s">
        <v>31</v>
      </c>
      <c r="L31" s="29">
        <v>108</v>
      </c>
      <c r="M31" s="29"/>
      <c r="N31" s="44">
        <v>1.250364608653369E-2</v>
      </c>
      <c r="O31">
        <v>0.72335799999999995</v>
      </c>
      <c r="P31" s="47">
        <v>1.2656117586585369E-2</v>
      </c>
      <c r="Q31" s="24">
        <f t="shared" si="0"/>
        <v>317.58092107639516</v>
      </c>
      <c r="R31" s="23">
        <f t="shared" si="1"/>
        <v>439.03699285332459</v>
      </c>
      <c r="S31" s="24">
        <f t="shared" si="2"/>
        <v>313.5588402495103</v>
      </c>
      <c r="T31" s="23">
        <f t="shared" si="3"/>
        <v>433.47670206109603</v>
      </c>
      <c r="U31" s="48">
        <v>1.2827196400153684E-2</v>
      </c>
      <c r="V31" s="22">
        <v>309.64</v>
      </c>
      <c r="W31" s="23">
        <v>428.06</v>
      </c>
      <c r="X31" s="24">
        <f t="shared" si="4"/>
        <v>305.7683710257657</v>
      </c>
      <c r="Y31" s="23">
        <f t="shared" si="5"/>
        <v>422.70683537856183</v>
      </c>
      <c r="Z31" s="30">
        <v>302.08999999999997</v>
      </c>
      <c r="AA31" s="30">
        <v>417.62</v>
      </c>
      <c r="AB31" s="24">
        <v>300.26</v>
      </c>
      <c r="AC31" s="23">
        <v>415.09</v>
      </c>
      <c r="AD31" s="22">
        <v>298.44</v>
      </c>
      <c r="AE31" s="22">
        <v>412.57</v>
      </c>
      <c r="AF31" s="24">
        <v>281.48</v>
      </c>
      <c r="AG31" s="23">
        <v>389.13</v>
      </c>
      <c r="AH31" s="50"/>
    </row>
    <row r="32" spans="1:34" ht="26.1" customHeight="1" x14ac:dyDescent="0.2">
      <c r="A32" s="10">
        <v>700</v>
      </c>
      <c r="B32" s="11" t="s">
        <v>135</v>
      </c>
      <c r="C32" s="12">
        <v>524220080004407</v>
      </c>
      <c r="D32" s="11" t="s">
        <v>137</v>
      </c>
      <c r="E32" s="13" t="s">
        <v>129</v>
      </c>
      <c r="F32" s="14" t="s">
        <v>145</v>
      </c>
      <c r="G32" s="15">
        <v>11255</v>
      </c>
      <c r="H32" s="14" t="s">
        <v>147</v>
      </c>
      <c r="I32" s="16" t="s">
        <v>146</v>
      </c>
      <c r="J32" s="17" t="s">
        <v>30</v>
      </c>
      <c r="K32" s="26" t="s">
        <v>31</v>
      </c>
      <c r="L32" s="29">
        <v>162</v>
      </c>
      <c r="M32" s="29"/>
      <c r="N32" s="44">
        <v>1.4553014553014498E-2</v>
      </c>
      <c r="O32">
        <v>0.75093200000000004</v>
      </c>
      <c r="P32" s="47">
        <v>1.4211274277593592E-2</v>
      </c>
      <c r="Q32" s="24">
        <f t="shared" si="0"/>
        <v>64.596959971577462</v>
      </c>
      <c r="R32" s="23">
        <f t="shared" si="1"/>
        <v>86.022382814392586</v>
      </c>
      <c r="S32" s="24">
        <f t="shared" si="2"/>
        <v>63.682325911890103</v>
      </c>
      <c r="T32" s="23">
        <f t="shared" si="3"/>
        <v>84.804384300962141</v>
      </c>
      <c r="U32" s="48">
        <v>1.4362447454460579E-2</v>
      </c>
      <c r="V32" s="22">
        <v>62.79</v>
      </c>
      <c r="W32" s="23">
        <v>83.57</v>
      </c>
      <c r="X32" s="24">
        <f t="shared" si="4"/>
        <v>61.876216216216221</v>
      </c>
      <c r="Y32" s="23">
        <f t="shared" si="5"/>
        <v>82.3992268490572</v>
      </c>
      <c r="Z32" s="30">
        <v>61.03</v>
      </c>
      <c r="AA32" s="30">
        <v>81.319999999999993</v>
      </c>
      <c r="AB32" s="24">
        <v>60.6</v>
      </c>
      <c r="AC32" s="23">
        <v>80.760000000000005</v>
      </c>
      <c r="AD32" s="22">
        <v>60.17</v>
      </c>
      <c r="AE32" s="22">
        <v>80.2</v>
      </c>
      <c r="AF32" s="24">
        <v>56.27</v>
      </c>
      <c r="AG32" s="23">
        <v>75.16</v>
      </c>
      <c r="AH32" s="50"/>
    </row>
    <row r="33" spans="1:34" ht="26.1" customHeight="1" x14ac:dyDescent="0.2">
      <c r="A33" s="10">
        <v>701</v>
      </c>
      <c r="B33" s="11" t="s">
        <v>136</v>
      </c>
      <c r="C33" s="12">
        <v>524220080004807</v>
      </c>
      <c r="D33" s="11" t="s">
        <v>138</v>
      </c>
      <c r="E33" s="13" t="s">
        <v>130</v>
      </c>
      <c r="F33" s="14" t="s">
        <v>145</v>
      </c>
      <c r="G33" s="15">
        <v>11255</v>
      </c>
      <c r="H33" s="14" t="s">
        <v>147</v>
      </c>
      <c r="I33" s="16" t="s">
        <v>146</v>
      </c>
      <c r="J33" s="17" t="s">
        <v>30</v>
      </c>
      <c r="K33" s="26" t="s">
        <v>31</v>
      </c>
      <c r="L33" s="29">
        <v>108</v>
      </c>
      <c r="M33" s="29"/>
      <c r="N33" s="44">
        <v>1.4497388338130256E-2</v>
      </c>
      <c r="O33">
        <v>0.75093200000000004</v>
      </c>
      <c r="P33" s="47">
        <v>1.4209591474245093E-2</v>
      </c>
      <c r="Q33" s="24">
        <f t="shared" si="0"/>
        <v>193.80796131833429</v>
      </c>
      <c r="R33" s="23">
        <f t="shared" si="1"/>
        <v>258.08989538111877</v>
      </c>
      <c r="S33" s="24">
        <f t="shared" si="2"/>
        <v>191.05680284191828</v>
      </c>
      <c r="T33" s="23">
        <f t="shared" si="3"/>
        <v>254.42623678564541</v>
      </c>
      <c r="U33" s="48">
        <v>1.4399688655380381E-2</v>
      </c>
      <c r="V33" s="22">
        <v>188.38</v>
      </c>
      <c r="W33" s="23">
        <v>250.74</v>
      </c>
      <c r="X33" s="24">
        <f t="shared" si="4"/>
        <v>185.64898198486301</v>
      </c>
      <c r="Y33" s="23">
        <f t="shared" si="5"/>
        <v>247.22475801385878</v>
      </c>
      <c r="Z33" s="30">
        <v>183.1</v>
      </c>
      <c r="AA33" s="30">
        <v>243.95</v>
      </c>
      <c r="AB33" s="24">
        <v>181.83</v>
      </c>
      <c r="AC33" s="23">
        <v>242.31</v>
      </c>
      <c r="AD33" s="22">
        <v>180.54</v>
      </c>
      <c r="AE33" s="22">
        <v>240.64</v>
      </c>
      <c r="AF33" s="24">
        <v>168.83</v>
      </c>
      <c r="AG33" s="23">
        <v>225.52</v>
      </c>
      <c r="AH33" s="50"/>
    </row>
    <row r="34" spans="1:34" ht="26.1" customHeight="1" x14ac:dyDescent="0.2">
      <c r="A34" s="10">
        <v>702</v>
      </c>
      <c r="B34" s="11" t="s">
        <v>140</v>
      </c>
      <c r="C34" s="12">
        <v>524220080004607</v>
      </c>
      <c r="D34" s="11" t="s">
        <v>139</v>
      </c>
      <c r="E34" s="13" t="s">
        <v>131</v>
      </c>
      <c r="F34" s="14" t="s">
        <v>145</v>
      </c>
      <c r="G34" s="15">
        <v>11255</v>
      </c>
      <c r="H34" s="14" t="s">
        <v>147</v>
      </c>
      <c r="I34" s="16" t="s">
        <v>146</v>
      </c>
      <c r="J34" s="17" t="s">
        <v>30</v>
      </c>
      <c r="K34" s="26" t="s">
        <v>31</v>
      </c>
      <c r="L34" s="29">
        <v>162</v>
      </c>
      <c r="M34" s="29"/>
      <c r="N34" s="44">
        <v>1.4470738727214601E-2</v>
      </c>
      <c r="O34">
        <v>0.75093200000000004</v>
      </c>
      <c r="P34" s="47">
        <v>1.4210432826099862E-2</v>
      </c>
      <c r="Q34" s="24">
        <f t="shared" si="0"/>
        <v>84.884318195275043</v>
      </c>
      <c r="R34" s="23">
        <f t="shared" si="1"/>
        <v>113.03862159992521</v>
      </c>
      <c r="S34" s="24">
        <f t="shared" si="2"/>
        <v>83.682502812481502</v>
      </c>
      <c r="T34" s="23">
        <f t="shared" si="3"/>
        <v>111.4381898926687</v>
      </c>
      <c r="U34" s="48">
        <v>1.4361608967248573E-2</v>
      </c>
      <c r="V34" s="22">
        <v>82.51</v>
      </c>
      <c r="W34" s="23">
        <v>109.83</v>
      </c>
      <c r="X34" s="24">
        <f t="shared" si="4"/>
        <v>81.316019347617527</v>
      </c>
      <c r="Y34" s="23">
        <f t="shared" si="5"/>
        <v>108.28679473989325</v>
      </c>
      <c r="Z34" s="30">
        <v>80.2</v>
      </c>
      <c r="AA34" s="30">
        <v>106.85</v>
      </c>
      <c r="AB34" s="24">
        <v>79.63</v>
      </c>
      <c r="AC34" s="23">
        <v>106.12</v>
      </c>
      <c r="AD34" s="22">
        <v>79.06</v>
      </c>
      <c r="AE34" s="22">
        <v>105.39</v>
      </c>
      <c r="AF34" s="24">
        <v>73.94</v>
      </c>
      <c r="AG34" s="23">
        <v>98.77</v>
      </c>
      <c r="AH34" s="50"/>
    </row>
    <row r="35" spans="1:34" ht="26.1" customHeight="1" x14ac:dyDescent="0.2">
      <c r="A35" s="10">
        <v>703</v>
      </c>
      <c r="B35" s="11" t="s">
        <v>141</v>
      </c>
      <c r="C35" s="12">
        <v>524220080004907</v>
      </c>
      <c r="D35" s="11" t="s">
        <v>142</v>
      </c>
      <c r="E35" s="13" t="s">
        <v>132</v>
      </c>
      <c r="F35" s="14" t="s">
        <v>145</v>
      </c>
      <c r="G35" s="15">
        <v>11255</v>
      </c>
      <c r="H35" s="14" t="s">
        <v>147</v>
      </c>
      <c r="I35" s="16" t="s">
        <v>146</v>
      </c>
      <c r="J35" s="17" t="s">
        <v>30</v>
      </c>
      <c r="K35" s="26" t="s">
        <v>31</v>
      </c>
      <c r="L35" s="29">
        <v>108</v>
      </c>
      <c r="M35" s="29"/>
      <c r="N35" s="44">
        <v>1.4470353097934728E-2</v>
      </c>
      <c r="O35">
        <v>0.75093200000000004</v>
      </c>
      <c r="P35" s="47">
        <v>1.417012038681667E-2</v>
      </c>
      <c r="Q35" s="24">
        <f t="shared" si="0"/>
        <v>254.673108348135</v>
      </c>
      <c r="R35" s="23">
        <f t="shared" si="1"/>
        <v>339.1427031317549</v>
      </c>
      <c r="S35" s="24">
        <f t="shared" si="2"/>
        <v>251.05781330175648</v>
      </c>
      <c r="T35" s="23">
        <f t="shared" si="3"/>
        <v>334.32829244426455</v>
      </c>
      <c r="U35" s="48">
        <v>1.4400249085389541E-2</v>
      </c>
      <c r="V35" s="22">
        <v>247.55</v>
      </c>
      <c r="W35" s="23">
        <v>329.5</v>
      </c>
      <c r="X35" s="24">
        <f t="shared" si="4"/>
        <v>243.96786409060627</v>
      </c>
      <c r="Y35" s="23">
        <f t="shared" si="5"/>
        <v>324.88675950766014</v>
      </c>
      <c r="Z35" s="30">
        <v>240.59</v>
      </c>
      <c r="AA35" s="30">
        <v>320.54000000000002</v>
      </c>
      <c r="AB35" s="24">
        <v>238.93</v>
      </c>
      <c r="AC35" s="23">
        <v>318.41000000000003</v>
      </c>
      <c r="AD35" s="22">
        <v>237.24</v>
      </c>
      <c r="AE35" s="22">
        <v>316.22000000000003</v>
      </c>
      <c r="AF35" s="24">
        <v>221.86</v>
      </c>
      <c r="AG35" s="23">
        <v>296.35000000000002</v>
      </c>
      <c r="AH35" s="50"/>
    </row>
    <row r="36" spans="1:34" ht="26.1" customHeight="1" x14ac:dyDescent="0.2">
      <c r="A36" s="10">
        <v>704</v>
      </c>
      <c r="B36" s="11" t="s">
        <v>148</v>
      </c>
      <c r="C36" s="12">
        <v>524220080004707</v>
      </c>
      <c r="D36" s="11" t="s">
        <v>143</v>
      </c>
      <c r="E36" s="13" t="s">
        <v>133</v>
      </c>
      <c r="F36" s="14" t="s">
        <v>145</v>
      </c>
      <c r="G36" s="15">
        <v>11255</v>
      </c>
      <c r="H36" s="14" t="s">
        <v>147</v>
      </c>
      <c r="I36" s="16" t="s">
        <v>146</v>
      </c>
      <c r="J36" s="17" t="s">
        <v>30</v>
      </c>
      <c r="K36" s="26" t="s">
        <v>31</v>
      </c>
      <c r="L36" s="29">
        <v>108</v>
      </c>
      <c r="M36" s="29"/>
      <c r="N36" s="44">
        <v>1.4484413816334175E-2</v>
      </c>
      <c r="O36">
        <v>0.75093200000000004</v>
      </c>
      <c r="P36" s="47">
        <v>1.4177615167137853E-2</v>
      </c>
      <c r="Q36" s="24">
        <f t="shared" si="0"/>
        <v>330.98983670796605</v>
      </c>
      <c r="R36" s="23">
        <f t="shared" si="1"/>
        <v>440.77204954372172</v>
      </c>
      <c r="S36" s="24">
        <f t="shared" si="2"/>
        <v>326.29136412772328</v>
      </c>
      <c r="T36" s="23">
        <f t="shared" si="3"/>
        <v>434.51519462178101</v>
      </c>
      <c r="U36" s="48">
        <v>1.4399622842618738E-2</v>
      </c>
      <c r="V36" s="22">
        <v>321.73</v>
      </c>
      <c r="W36" s="23">
        <v>428.23</v>
      </c>
      <c r="X36" s="24">
        <f t="shared" si="4"/>
        <v>317.0699295428708</v>
      </c>
      <c r="Y36" s="23">
        <f t="shared" si="5"/>
        <v>422.23520843814191</v>
      </c>
      <c r="Z36" s="30">
        <v>312.69</v>
      </c>
      <c r="AA36" s="30">
        <v>416.6</v>
      </c>
      <c r="AB36" s="24">
        <v>310.52999999999997</v>
      </c>
      <c r="AC36" s="23">
        <v>413.81</v>
      </c>
      <c r="AD36" s="22">
        <v>308.33</v>
      </c>
      <c r="AE36" s="22">
        <v>410.98</v>
      </c>
      <c r="AF36" s="24">
        <v>288.33</v>
      </c>
      <c r="AG36" s="23">
        <v>385.14</v>
      </c>
      <c r="AH36" s="50"/>
    </row>
    <row r="37" spans="1:34" ht="26.1" customHeight="1" x14ac:dyDescent="0.2">
      <c r="A37" s="10">
        <v>705</v>
      </c>
      <c r="B37" s="11" t="s">
        <v>149</v>
      </c>
      <c r="C37" s="12">
        <v>524220080004507</v>
      </c>
      <c r="D37" s="11" t="s">
        <v>144</v>
      </c>
      <c r="E37" s="13" t="s">
        <v>134</v>
      </c>
      <c r="F37" s="14" t="s">
        <v>145</v>
      </c>
      <c r="G37" s="15">
        <v>11255</v>
      </c>
      <c r="H37" s="14" t="s">
        <v>147</v>
      </c>
      <c r="I37" s="16" t="s">
        <v>146</v>
      </c>
      <c r="J37" s="17" t="s">
        <v>30</v>
      </c>
      <c r="K37" s="26" t="s">
        <v>31</v>
      </c>
      <c r="L37" s="29">
        <v>108</v>
      </c>
      <c r="M37" s="29"/>
      <c r="N37" s="44">
        <v>1.4484413816334175E-2</v>
      </c>
      <c r="O37">
        <v>0.75093200000000004</v>
      </c>
      <c r="P37" s="47">
        <v>1.4177615167137853E-2</v>
      </c>
      <c r="Q37" s="24">
        <f t="shared" si="0"/>
        <v>430.47299715200398</v>
      </c>
      <c r="R37" s="23">
        <f t="shared" si="1"/>
        <v>573.25163550361947</v>
      </c>
      <c r="S37" s="24">
        <f t="shared" si="2"/>
        <v>424.3623395143855</v>
      </c>
      <c r="T37" s="23">
        <f t="shared" si="3"/>
        <v>565.1142041015504</v>
      </c>
      <c r="U37" s="48">
        <v>1.4399622842618738E-2</v>
      </c>
      <c r="V37" s="22">
        <v>418.43</v>
      </c>
      <c r="W37" s="23">
        <v>556.95000000000005</v>
      </c>
      <c r="X37" s="24">
        <f t="shared" si="4"/>
        <v>412.36928672683132</v>
      </c>
      <c r="Y37" s="23">
        <f t="shared" si="5"/>
        <v>549.1433135448101</v>
      </c>
      <c r="Z37" s="30">
        <v>406.68</v>
      </c>
      <c r="AA37" s="30">
        <v>541.82000000000005</v>
      </c>
      <c r="AB37" s="24">
        <v>403.87</v>
      </c>
      <c r="AC37" s="23">
        <v>538.21</v>
      </c>
      <c r="AD37" s="22">
        <v>401.01</v>
      </c>
      <c r="AE37" s="22">
        <v>534.52</v>
      </c>
      <c r="AF37" s="24">
        <v>374</v>
      </c>
      <c r="AG37" s="23">
        <v>500.91</v>
      </c>
      <c r="AH37" s="50"/>
    </row>
    <row r="38" spans="1:34" ht="26.1" customHeight="1" x14ac:dyDescent="0.2">
      <c r="A38" s="10">
        <v>900</v>
      </c>
      <c r="B38" s="11" t="s">
        <v>166</v>
      </c>
      <c r="C38" s="12">
        <v>524222020005104</v>
      </c>
      <c r="D38" s="11" t="s">
        <v>160</v>
      </c>
      <c r="E38" s="26" t="s">
        <v>172</v>
      </c>
      <c r="F38" s="14" t="s">
        <v>27</v>
      </c>
      <c r="G38" s="15">
        <v>10756</v>
      </c>
      <c r="H38" s="14" t="s">
        <v>28</v>
      </c>
      <c r="I38" s="16" t="s">
        <v>29</v>
      </c>
      <c r="J38" s="17" t="s">
        <v>30</v>
      </c>
      <c r="K38" s="26" t="s">
        <v>31</v>
      </c>
      <c r="L38" s="29">
        <v>162</v>
      </c>
      <c r="M38" s="29"/>
      <c r="N38" s="44">
        <v>1.4499460126484617E-2</v>
      </c>
      <c r="O38">
        <v>0.75093200000000004</v>
      </c>
      <c r="P38" s="47">
        <v>1.4279186657527986E-2</v>
      </c>
      <c r="Q38" s="24">
        <f t="shared" si="0"/>
        <v>61.017347498286497</v>
      </c>
      <c r="R38" s="23">
        <f t="shared" si="1"/>
        <v>81.255489842337909</v>
      </c>
      <c r="S38" s="24">
        <f t="shared" si="2"/>
        <v>60.156898560657986</v>
      </c>
      <c r="T38" s="23">
        <f t="shared" si="3"/>
        <v>80.109648491019144</v>
      </c>
      <c r="U38" s="48">
        <v>1.4303412546457889E-2</v>
      </c>
      <c r="V38" s="35">
        <v>59.31</v>
      </c>
      <c r="W38" s="33">
        <v>78.94</v>
      </c>
      <c r="X38" s="24">
        <f t="shared" si="4"/>
        <v>58.450037019898197</v>
      </c>
      <c r="Y38" s="23">
        <f t="shared" si="5"/>
        <v>77.83665767326228</v>
      </c>
      <c r="Z38" s="34">
        <v>57.64</v>
      </c>
      <c r="AA38" s="34">
        <v>76.81</v>
      </c>
      <c r="AB38" s="32">
        <v>57.25</v>
      </c>
      <c r="AC38" s="33">
        <v>76.290000000000006</v>
      </c>
      <c r="AD38" s="35">
        <v>56.84</v>
      </c>
      <c r="AE38" s="35">
        <v>75.760000000000005</v>
      </c>
      <c r="AF38" s="32">
        <v>53.16</v>
      </c>
      <c r="AG38" s="33">
        <v>71.010000000000005</v>
      </c>
      <c r="AH38" s="50"/>
    </row>
    <row r="39" spans="1:34" ht="26.1" customHeight="1" x14ac:dyDescent="0.2">
      <c r="A39" s="10">
        <v>901</v>
      </c>
      <c r="B39" s="11" t="s">
        <v>167</v>
      </c>
      <c r="C39" s="12">
        <v>524222020005204</v>
      </c>
      <c r="D39" s="11" t="s">
        <v>161</v>
      </c>
      <c r="E39" s="26" t="s">
        <v>173</v>
      </c>
      <c r="F39" s="14" t="s">
        <v>27</v>
      </c>
      <c r="G39" s="15">
        <v>10756</v>
      </c>
      <c r="H39" s="14" t="s">
        <v>28</v>
      </c>
      <c r="I39" s="16" t="s">
        <v>29</v>
      </c>
      <c r="J39" s="17" t="s">
        <v>30</v>
      </c>
      <c r="K39" s="26" t="s">
        <v>31</v>
      </c>
      <c r="L39" s="29">
        <v>108</v>
      </c>
      <c r="M39" s="29"/>
      <c r="N39" s="44">
        <v>1.4494243421052596E-2</v>
      </c>
      <c r="O39">
        <v>0.75093200000000004</v>
      </c>
      <c r="P39" s="47">
        <v>1.4197624847746502E-2</v>
      </c>
      <c r="Q39" s="24">
        <f t="shared" si="0"/>
        <v>129.8363200365408</v>
      </c>
      <c r="R39" s="23">
        <f t="shared" si="1"/>
        <v>172.90023602209092</v>
      </c>
      <c r="S39" s="24">
        <f t="shared" si="2"/>
        <v>127.99174025578561</v>
      </c>
      <c r="T39" s="23">
        <f t="shared" si="3"/>
        <v>170.44384878495737</v>
      </c>
      <c r="U39" s="48">
        <v>1.4411709513980228E-2</v>
      </c>
      <c r="V39" s="35">
        <v>126.2</v>
      </c>
      <c r="W39" s="33">
        <v>167.98</v>
      </c>
      <c r="X39" s="24">
        <f t="shared" si="4"/>
        <v>124.37082648026316</v>
      </c>
      <c r="Y39" s="23">
        <f t="shared" si="5"/>
        <v>165.62195575666394</v>
      </c>
      <c r="Z39" s="34">
        <v>122.64</v>
      </c>
      <c r="AA39" s="34">
        <v>163.38999999999999</v>
      </c>
      <c r="AB39" s="32">
        <v>121.8</v>
      </c>
      <c r="AC39" s="33">
        <v>162.31</v>
      </c>
      <c r="AD39" s="35">
        <v>120.94</v>
      </c>
      <c r="AE39" s="35">
        <v>161.19999999999999</v>
      </c>
      <c r="AF39" s="32">
        <v>113.1</v>
      </c>
      <c r="AG39" s="33">
        <v>151.08000000000001</v>
      </c>
      <c r="AH39" s="50"/>
    </row>
    <row r="40" spans="1:34" ht="26.1" customHeight="1" x14ac:dyDescent="0.2">
      <c r="A40" s="10">
        <v>902</v>
      </c>
      <c r="B40" s="11" t="s">
        <v>168</v>
      </c>
      <c r="C40" s="12">
        <v>524222020005304</v>
      </c>
      <c r="D40" s="11" t="s">
        <v>162</v>
      </c>
      <c r="E40" s="26" t="s">
        <v>174</v>
      </c>
      <c r="F40" s="14" t="s">
        <v>27</v>
      </c>
      <c r="G40" s="15">
        <v>10756</v>
      </c>
      <c r="H40" s="14" t="s">
        <v>28</v>
      </c>
      <c r="I40" s="16" t="s">
        <v>29</v>
      </c>
      <c r="J40" s="17" t="s">
        <v>30</v>
      </c>
      <c r="K40" s="26" t="s">
        <v>31</v>
      </c>
      <c r="L40" s="29">
        <v>162</v>
      </c>
      <c r="M40" s="29"/>
      <c r="N40" s="44">
        <v>1.4440433212996448E-2</v>
      </c>
      <c r="O40">
        <v>0.75093200000000004</v>
      </c>
      <c r="P40" s="47">
        <v>1.403609281008306E-2</v>
      </c>
      <c r="Q40" s="24">
        <f t="shared" si="0"/>
        <v>72.992655399598959</v>
      </c>
      <c r="R40" s="23">
        <f t="shared" si="1"/>
        <v>97.202749915570195</v>
      </c>
      <c r="S40" s="24">
        <f t="shared" si="2"/>
        <v>71.956001145803484</v>
      </c>
      <c r="T40" s="23">
        <f t="shared" si="3"/>
        <v>95.822259732976462</v>
      </c>
      <c r="U40" s="48">
        <v>1.440677966101696E-2</v>
      </c>
      <c r="V40" s="35">
        <v>70.959999999999994</v>
      </c>
      <c r="W40" s="33">
        <v>94.45</v>
      </c>
      <c r="X40" s="24">
        <f t="shared" si="4"/>
        <v>69.935306859205767</v>
      </c>
      <c r="Y40" s="23">
        <f t="shared" si="5"/>
        <v>93.131344594724638</v>
      </c>
      <c r="Z40" s="34">
        <v>68.959999999999994</v>
      </c>
      <c r="AA40" s="34">
        <v>91.88</v>
      </c>
      <c r="AB40" s="32">
        <v>68.489999999999995</v>
      </c>
      <c r="AC40" s="33">
        <v>91.27</v>
      </c>
      <c r="AD40" s="35">
        <v>68</v>
      </c>
      <c r="AE40" s="35">
        <v>90.64</v>
      </c>
      <c r="AF40" s="32">
        <v>63.6</v>
      </c>
      <c r="AG40" s="33">
        <v>84.95</v>
      </c>
      <c r="AH40" s="50"/>
    </row>
    <row r="41" spans="1:34" ht="26.1" customHeight="1" x14ac:dyDescent="0.2">
      <c r="A41" s="10">
        <v>903</v>
      </c>
      <c r="B41" s="11" t="s">
        <v>169</v>
      </c>
      <c r="C41" s="12">
        <v>524222020005404</v>
      </c>
      <c r="D41" s="11" t="s">
        <v>163</v>
      </c>
      <c r="E41" s="26" t="s">
        <v>175</v>
      </c>
      <c r="F41" s="14" t="s">
        <v>27</v>
      </c>
      <c r="G41" s="15">
        <v>10756</v>
      </c>
      <c r="H41" s="14" t="s">
        <v>28</v>
      </c>
      <c r="I41" s="16" t="s">
        <v>29</v>
      </c>
      <c r="J41" s="17" t="s">
        <v>30</v>
      </c>
      <c r="K41" s="26" t="s">
        <v>31</v>
      </c>
      <c r="L41" s="29">
        <v>108</v>
      </c>
      <c r="M41" s="29"/>
      <c r="N41" s="44">
        <v>1.4438571612736819E-2</v>
      </c>
      <c r="O41">
        <v>0.75093200000000004</v>
      </c>
      <c r="P41" s="47">
        <v>1.419387690153389E-2</v>
      </c>
      <c r="Q41" s="24">
        <f t="shared" si="0"/>
        <v>162.01064477117939</v>
      </c>
      <c r="R41" s="23">
        <f t="shared" si="1"/>
        <v>215.74609255056299</v>
      </c>
      <c r="S41" s="24">
        <f t="shared" si="2"/>
        <v>159.71525173445355</v>
      </c>
      <c r="T41" s="23">
        <f t="shared" si="3"/>
        <v>212.68936699255531</v>
      </c>
      <c r="U41" s="48">
        <v>1.4371783607380393E-2</v>
      </c>
      <c r="V41" s="35">
        <v>157.47999999999999</v>
      </c>
      <c r="W41" s="33">
        <v>209.61</v>
      </c>
      <c r="X41" s="24">
        <f t="shared" si="4"/>
        <v>155.2062137424262</v>
      </c>
      <c r="Y41" s="23">
        <f t="shared" si="5"/>
        <v>206.68477803905839</v>
      </c>
      <c r="Z41" s="34">
        <v>153.03</v>
      </c>
      <c r="AA41" s="34">
        <v>203.88</v>
      </c>
      <c r="AB41" s="32">
        <v>151.97999999999999</v>
      </c>
      <c r="AC41" s="33">
        <v>202.53</v>
      </c>
      <c r="AD41" s="35">
        <v>150.91</v>
      </c>
      <c r="AE41" s="35">
        <v>201.15</v>
      </c>
      <c r="AF41" s="32">
        <v>141.13</v>
      </c>
      <c r="AG41" s="33">
        <v>188.52</v>
      </c>
      <c r="AH41" s="50"/>
    </row>
    <row r="42" spans="1:34" ht="26.1" customHeight="1" x14ac:dyDescent="0.2">
      <c r="A42" s="10">
        <v>905</v>
      </c>
      <c r="B42" s="11" t="s">
        <v>170</v>
      </c>
      <c r="C42" s="12">
        <v>524222020005504</v>
      </c>
      <c r="D42" s="11" t="s">
        <v>164</v>
      </c>
      <c r="E42" s="26" t="s">
        <v>176</v>
      </c>
      <c r="F42" s="14" t="s">
        <v>27</v>
      </c>
      <c r="G42" s="15">
        <v>10756</v>
      </c>
      <c r="H42" s="14" t="s">
        <v>28</v>
      </c>
      <c r="I42" s="16" t="s">
        <v>29</v>
      </c>
      <c r="J42" s="17" t="s">
        <v>30</v>
      </c>
      <c r="K42" s="26" t="s">
        <v>31</v>
      </c>
      <c r="L42" s="29">
        <v>108</v>
      </c>
      <c r="M42" s="29"/>
      <c r="N42" s="44">
        <v>1.4496943664298658E-2</v>
      </c>
      <c r="O42">
        <v>0.75093200000000004</v>
      </c>
      <c r="P42" s="47">
        <v>1.4192206521074162E-2</v>
      </c>
      <c r="Q42" s="24">
        <f t="shared" si="0"/>
        <v>210.03614118798558</v>
      </c>
      <c r="R42" s="23">
        <f t="shared" si="1"/>
        <v>279.70061362145384</v>
      </c>
      <c r="S42" s="24">
        <f t="shared" si="2"/>
        <v>207.05748088334249</v>
      </c>
      <c r="T42" s="23">
        <f t="shared" si="3"/>
        <v>275.73399573242648</v>
      </c>
      <c r="U42" s="48">
        <v>1.4385668616925144E-2</v>
      </c>
      <c r="V42" s="35">
        <v>204.16</v>
      </c>
      <c r="W42" s="33">
        <v>271.74</v>
      </c>
      <c r="X42" s="24">
        <f t="shared" si="4"/>
        <v>201.20030398149677</v>
      </c>
      <c r="Y42" s="23">
        <f t="shared" si="5"/>
        <v>267.93411917656562</v>
      </c>
      <c r="Z42" s="34">
        <v>198.21</v>
      </c>
      <c r="AA42" s="34">
        <v>264.08</v>
      </c>
      <c r="AB42" s="32">
        <v>196.85</v>
      </c>
      <c r="AC42" s="33">
        <v>262.33</v>
      </c>
      <c r="AD42" s="35">
        <v>195.46</v>
      </c>
      <c r="AE42" s="35">
        <v>260.52999999999997</v>
      </c>
      <c r="AF42" s="32">
        <v>182.79</v>
      </c>
      <c r="AG42" s="33">
        <v>244.17</v>
      </c>
      <c r="AH42" s="50"/>
    </row>
    <row r="43" spans="1:34" ht="26.1" customHeight="1" x14ac:dyDescent="0.2">
      <c r="A43" s="10">
        <v>907</v>
      </c>
      <c r="B43" s="11" t="s">
        <v>171</v>
      </c>
      <c r="C43" s="12">
        <v>524222020005604</v>
      </c>
      <c r="D43" s="11" t="s">
        <v>165</v>
      </c>
      <c r="E43" s="26" t="s">
        <v>177</v>
      </c>
      <c r="F43" s="14" t="s">
        <v>27</v>
      </c>
      <c r="G43" s="15">
        <v>10756</v>
      </c>
      <c r="H43" s="14" t="s">
        <v>28</v>
      </c>
      <c r="I43" s="16" t="s">
        <v>29</v>
      </c>
      <c r="J43" s="17" t="s">
        <v>30</v>
      </c>
      <c r="K43" s="26" t="s">
        <v>31</v>
      </c>
      <c r="L43" s="29">
        <v>108</v>
      </c>
      <c r="M43" s="29"/>
      <c r="N43" s="44">
        <v>1.4474829371077809E-2</v>
      </c>
      <c r="O43">
        <v>0.75093200000000004</v>
      </c>
      <c r="P43" s="47">
        <v>1.4179825974862864E-2</v>
      </c>
      <c r="Q43" s="24">
        <f t="shared" si="0"/>
        <v>270.21003612802554</v>
      </c>
      <c r="R43" s="23">
        <f t="shared" si="1"/>
        <v>359.83289582548821</v>
      </c>
      <c r="S43" s="24">
        <f t="shared" si="2"/>
        <v>266.37433129229777</v>
      </c>
      <c r="T43" s="23">
        <f t="shared" si="3"/>
        <v>354.72497016014466</v>
      </c>
      <c r="U43" s="48">
        <v>1.4399678892178039E-2</v>
      </c>
      <c r="V43" s="42">
        <v>262.65000000000003</v>
      </c>
      <c r="W43" s="37">
        <v>349.6</v>
      </c>
      <c r="X43" s="45">
        <f t="shared" si="4"/>
        <v>258.84818606568643</v>
      </c>
      <c r="Y43" s="46">
        <f t="shared" si="5"/>
        <v>344.70256436759445</v>
      </c>
      <c r="Z43" s="34">
        <v>255</v>
      </c>
      <c r="AA43" s="34">
        <v>339.74</v>
      </c>
      <c r="AB43" s="36">
        <v>253.25</v>
      </c>
      <c r="AC43" s="37">
        <v>337.49</v>
      </c>
      <c r="AD43" s="35">
        <v>251.46</v>
      </c>
      <c r="AE43" s="35">
        <v>335.18</v>
      </c>
      <c r="AF43" s="36">
        <v>235.17</v>
      </c>
      <c r="AG43" s="37">
        <v>314.13</v>
      </c>
      <c r="AH43" s="50"/>
    </row>
    <row r="44" spans="1:34" x14ac:dyDescent="0.2">
      <c r="A44" s="110" t="s">
        <v>116</v>
      </c>
      <c r="B44" s="111"/>
      <c r="C44" s="111"/>
      <c r="D44" s="111"/>
      <c r="E44" s="111"/>
      <c r="F44" s="111"/>
      <c r="G44" s="111"/>
      <c r="H44" s="111"/>
      <c r="I44" s="111"/>
      <c r="J44" s="111"/>
      <c r="K44" s="111"/>
      <c r="L44" s="111"/>
      <c r="M44" s="41"/>
      <c r="N44" s="43"/>
      <c r="O44" s="43"/>
      <c r="P44" s="25"/>
      <c r="Q44" s="25">
        <f t="shared" ref="Q44:T44" si="6">SUM(Q5:Q43)</f>
        <v>8020.3608980333884</v>
      </c>
      <c r="R44" s="25">
        <f t="shared" si="6"/>
        <v>10871.855143921728</v>
      </c>
      <c r="S44" s="25">
        <f t="shared" si="6"/>
        <v>7912.3413574271472</v>
      </c>
      <c r="T44" s="25">
        <f t="shared" si="6"/>
        <v>10725.586134250843</v>
      </c>
      <c r="U44" s="25"/>
      <c r="V44" s="25">
        <f t="shared" ref="V44:AG44" si="7">SUM(V5:V43)</f>
        <v>7807.2300000000005</v>
      </c>
      <c r="W44" s="25">
        <f t="shared" si="7"/>
        <v>10580.6</v>
      </c>
      <c r="X44" s="25">
        <f t="shared" si="7"/>
        <v>7701.4637215857701</v>
      </c>
      <c r="Y44" s="25">
        <f t="shared" si="7"/>
        <v>10440.073288636966</v>
      </c>
      <c r="Z44" s="25">
        <f t="shared" si="7"/>
        <v>7600.9200000000019</v>
      </c>
      <c r="AA44" s="25">
        <f t="shared" si="7"/>
        <v>10306.539999999997</v>
      </c>
      <c r="AB44" s="25">
        <f t="shared" si="7"/>
        <v>7551.380000000001</v>
      </c>
      <c r="AC44" s="25">
        <f t="shared" si="7"/>
        <v>10240.690000000002</v>
      </c>
      <c r="AD44" s="25">
        <f t="shared" si="7"/>
        <v>7501.83</v>
      </c>
      <c r="AE44" s="25">
        <f t="shared" si="7"/>
        <v>10174.710000000001</v>
      </c>
      <c r="AF44" s="25">
        <f t="shared" si="7"/>
        <v>7042.7099999999991</v>
      </c>
      <c r="AG44" s="25">
        <f t="shared" si="7"/>
        <v>9564.7400000000016</v>
      </c>
      <c r="AH44" s="65">
        <f>SUM(Q44:AG44)</f>
        <v>144043.03054385583</v>
      </c>
    </row>
    <row r="45" spans="1:34" x14ac:dyDescent="0.2">
      <c r="A45" s="124" t="s">
        <v>117</v>
      </c>
      <c r="B45" s="125"/>
      <c r="C45" s="125"/>
      <c r="D45" s="125"/>
      <c r="E45" s="126"/>
      <c r="F45" s="112" t="s">
        <v>118</v>
      </c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113"/>
      <c r="W45" s="113"/>
      <c r="X45" s="113"/>
      <c r="Y45" s="113"/>
      <c r="Z45" s="113"/>
      <c r="AA45" s="113"/>
      <c r="AB45" s="113"/>
      <c r="AC45" s="113"/>
      <c r="AD45" s="113"/>
      <c r="AE45" s="113"/>
      <c r="AF45" s="113"/>
      <c r="AG45" s="114"/>
    </row>
    <row r="46" spans="1:34" x14ac:dyDescent="0.2">
      <c r="A46" s="127" t="s">
        <v>119</v>
      </c>
      <c r="B46" s="128"/>
      <c r="C46" s="128"/>
      <c r="D46" s="128"/>
      <c r="E46" s="129"/>
      <c r="F46" s="115"/>
      <c r="G46" s="116"/>
      <c r="H46" s="116"/>
      <c r="I46" s="116"/>
      <c r="J46" s="116"/>
      <c r="K46" s="116"/>
      <c r="L46" s="116"/>
      <c r="M46" s="116"/>
      <c r="N46" s="116"/>
      <c r="O46" s="116"/>
      <c r="P46" s="116"/>
      <c r="Q46" s="116"/>
      <c r="R46" s="116"/>
      <c r="S46" s="116"/>
      <c r="T46" s="116"/>
      <c r="U46" s="116"/>
      <c r="V46" s="116"/>
      <c r="W46" s="116"/>
      <c r="X46" s="116"/>
      <c r="Y46" s="116"/>
      <c r="Z46" s="116"/>
      <c r="AA46" s="116"/>
      <c r="AB46" s="116"/>
      <c r="AC46" s="116"/>
      <c r="AD46" s="116"/>
      <c r="AE46" s="116"/>
      <c r="AF46" s="116"/>
      <c r="AG46" s="117"/>
    </row>
    <row r="47" spans="1:34" x14ac:dyDescent="0.2">
      <c r="A47" s="130" t="s">
        <v>120</v>
      </c>
      <c r="B47" s="128"/>
      <c r="C47" s="128"/>
      <c r="D47" s="128"/>
      <c r="E47" s="129"/>
      <c r="F47" s="115"/>
      <c r="G47" s="116"/>
      <c r="H47" s="116"/>
      <c r="I47" s="116"/>
      <c r="J47" s="116"/>
      <c r="K47" s="116"/>
      <c r="L47" s="116"/>
      <c r="M47" s="116"/>
      <c r="N47" s="116"/>
      <c r="O47" s="116"/>
      <c r="P47" s="116"/>
      <c r="Q47" s="116"/>
      <c r="R47" s="116"/>
      <c r="S47" s="116"/>
      <c r="T47" s="116"/>
      <c r="U47" s="116"/>
      <c r="V47" s="116"/>
      <c r="W47" s="116"/>
      <c r="X47" s="116"/>
      <c r="Y47" s="116"/>
      <c r="Z47" s="116"/>
      <c r="AA47" s="116"/>
      <c r="AB47" s="116"/>
      <c r="AC47" s="116"/>
      <c r="AD47" s="116"/>
      <c r="AE47" s="116"/>
      <c r="AF47" s="116"/>
      <c r="AG47" s="117"/>
    </row>
    <row r="48" spans="1:34" ht="16.5" customHeight="1" x14ac:dyDescent="0.2">
      <c r="A48" s="130" t="s">
        <v>121</v>
      </c>
      <c r="B48" s="131"/>
      <c r="C48" s="131"/>
      <c r="D48" s="131"/>
      <c r="E48" s="132"/>
      <c r="F48" s="115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116"/>
      <c r="X48" s="116"/>
      <c r="Y48" s="116"/>
      <c r="Z48" s="116"/>
      <c r="AA48" s="116"/>
      <c r="AB48" s="116"/>
      <c r="AC48" s="116"/>
      <c r="AD48" s="116"/>
      <c r="AE48" s="116"/>
      <c r="AF48" s="116"/>
      <c r="AG48" s="117"/>
    </row>
    <row r="49" spans="1:33" ht="16.5" customHeight="1" x14ac:dyDescent="0.2">
      <c r="A49" s="127" t="s">
        <v>122</v>
      </c>
      <c r="B49" s="128"/>
      <c r="C49" s="128"/>
      <c r="D49" s="128"/>
      <c r="E49" s="129"/>
      <c r="F49" s="115"/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Q49" s="116"/>
      <c r="R49" s="116"/>
      <c r="S49" s="116"/>
      <c r="T49" s="116"/>
      <c r="U49" s="116"/>
      <c r="V49" s="116"/>
      <c r="W49" s="116"/>
      <c r="X49" s="116"/>
      <c r="Y49" s="116"/>
      <c r="Z49" s="116"/>
      <c r="AA49" s="116"/>
      <c r="AB49" s="116"/>
      <c r="AC49" s="116"/>
      <c r="AD49" s="116"/>
      <c r="AE49" s="116"/>
      <c r="AF49" s="116"/>
      <c r="AG49" s="117"/>
    </row>
    <row r="50" spans="1:33" ht="16.5" customHeight="1" x14ac:dyDescent="0.2">
      <c r="A50" s="121" t="s">
        <v>123</v>
      </c>
      <c r="B50" s="122"/>
      <c r="C50" s="122"/>
      <c r="D50" s="122"/>
      <c r="E50" s="123"/>
      <c r="F50" s="118"/>
      <c r="G50" s="119"/>
      <c r="H50" s="119"/>
      <c r="I50" s="119"/>
      <c r="J50" s="119"/>
      <c r="K50" s="119"/>
      <c r="L50" s="119"/>
      <c r="M50" s="119"/>
      <c r="N50" s="119"/>
      <c r="O50" s="119"/>
      <c r="P50" s="119"/>
      <c r="Q50" s="119"/>
      <c r="R50" s="119"/>
      <c r="S50" s="119"/>
      <c r="T50" s="119"/>
      <c r="U50" s="119"/>
      <c r="V50" s="119"/>
      <c r="W50" s="119"/>
      <c r="X50" s="119"/>
      <c r="Y50" s="119"/>
      <c r="Z50" s="119"/>
      <c r="AA50" s="119"/>
      <c r="AB50" s="119"/>
      <c r="AC50" s="119"/>
      <c r="AD50" s="119"/>
      <c r="AE50" s="119"/>
      <c r="AF50" s="119"/>
      <c r="AG50" s="120"/>
    </row>
  </sheetData>
  <sheetProtection formatCells="0" formatColumns="0" formatRows="0" insertColumns="0" insertRows="0" insertHyperlinks="0" deleteColumns="0" deleteRows="0" sort="0" autoFilter="0" pivotTables="0"/>
  <autoFilter ref="A4:BD50" xr:uid="{00000000-0001-0000-0100-000000000000}"/>
  <mergeCells count="8">
    <mergeCell ref="A44:L44"/>
    <mergeCell ref="A45:E45"/>
    <mergeCell ref="F45:AG50"/>
    <mergeCell ref="A46:E46"/>
    <mergeCell ref="A47:E47"/>
    <mergeCell ref="A48:E48"/>
    <mergeCell ref="A49:E49"/>
    <mergeCell ref="A50:E50"/>
  </mergeCells>
  <printOptions horizontalCentered="1" verticalCentered="1"/>
  <pageMargins left="0.2" right="0.2" top="0" bottom="0.75" header="0.5" footer="0.5"/>
  <pageSetup paperSize="9" scale="43" fitToHeight="0" orientation="landscape" horizontalDpi="4294967295" verticalDpi="300" r:id="rId1"/>
  <headerFooter alignWithMargins="0">
    <oddFooter>&amp;L&amp;8&amp;F - &amp;A&amp;C&amp;8&amp;P de &amp;N&amp;R&amp;8&amp;T - &amp;D</oddFooter>
  </headerFooter>
  <customProperties>
    <customPr name="EpmWorksheetKeyString_GUID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98268f13-290f-4742-b6c7-eb4d3a4a2f58">
      <UserInfo>
        <DisplayName>Milton Marques Escosteguy Cezimbra</DisplayName>
        <AccountId>13</AccountId>
        <AccountType/>
      </UserInfo>
      <UserInfo>
        <DisplayName>Leandro Denis Cabisieri Lima</DisplayName>
        <AccountId>18</AccountId>
        <AccountType/>
      </UserInfo>
    </SharedWithUsers>
    <lcf76f155ced4ddcb4097134ff3c332f xmlns="6aaf322d-788d-4100-b963-f6bb72895cb7">
      <Terms xmlns="http://schemas.microsoft.com/office/infopath/2007/PartnerControls"/>
    </lcf76f155ced4ddcb4097134ff3c332f>
    <TaxCatchAll xmlns="5fac6a14-fd8b-45c5-8362-d5206f79cd02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A702C021B8B94E93DFEC91721EC706" ma:contentTypeVersion="16" ma:contentTypeDescription="Create a new document." ma:contentTypeScope="" ma:versionID="e10ae260ad109cc63517cdf33840c7cb">
  <xsd:schema xmlns:xsd="http://www.w3.org/2001/XMLSchema" xmlns:xs="http://www.w3.org/2001/XMLSchema" xmlns:p="http://schemas.microsoft.com/office/2006/metadata/properties" xmlns:ns2="6aaf322d-788d-4100-b963-f6bb72895cb7" xmlns:ns3="98268f13-290f-4742-b6c7-eb4d3a4a2f58" xmlns:ns4="5fac6a14-fd8b-45c5-8362-d5206f79cd02" targetNamespace="http://schemas.microsoft.com/office/2006/metadata/properties" ma:root="true" ma:fieldsID="879d7049487fb1444a283b6f4e1fa617" ns2:_="" ns3:_="" ns4:_="">
    <xsd:import namespace="6aaf322d-788d-4100-b963-f6bb72895cb7"/>
    <xsd:import namespace="98268f13-290f-4742-b6c7-eb4d3a4a2f58"/>
    <xsd:import namespace="5fac6a14-fd8b-45c5-8362-d5206f79cd0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f322d-788d-4100-b963-f6bb72895cb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0159a0ad-b2e9-431d-9dd0-dfa0158303e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268f13-290f-4742-b6c7-eb4d3a4a2f5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ac6a14-fd8b-45c5-8362-d5206f79cd02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16ac30da-de2e-4f06-877c-5b367db48888}" ma:internalName="TaxCatchAll" ma:showField="CatchAllData" ma:web="98268f13-290f-4742-b6c7-eb4d3a4a2f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D690B1C-A453-43A2-ABB7-8A6D84EC9F5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D5FBF27-A9D5-41F2-9210-83ADF1FCE0E4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e6f72314-e797-4241-9a7d-f6fd3d5522f2"/>
    <ds:schemaRef ds:uri="http://purl.org/dc/terms/"/>
    <ds:schemaRef ds:uri="1f41145f-0a62-4e88-9af3-7ca9bb95e83f"/>
    <ds:schemaRef ds:uri="http://www.w3.org/XML/1998/namespace"/>
    <ds:schemaRef ds:uri="http://purl.org/dc/dcmitype/"/>
    <ds:schemaRef ds:uri="98268f13-290f-4742-b6c7-eb4d3a4a2f58"/>
    <ds:schemaRef ds:uri="6aaf322d-788d-4100-b963-f6bb72895cb7"/>
    <ds:schemaRef ds:uri="5fac6a14-fd8b-45c5-8362-d5206f79cd02"/>
  </ds:schemaRefs>
</ds:datastoreItem>
</file>

<file path=customXml/itemProps3.xml><?xml version="1.0" encoding="utf-8"?>
<ds:datastoreItem xmlns:ds="http://schemas.openxmlformats.org/officeDocument/2006/customXml" ds:itemID="{F7D6FC33-6D83-4FCF-B1FD-6F5890D5C8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aaf322d-788d-4100-b963-f6bb72895cb7"/>
    <ds:schemaRef ds:uri="98268f13-290f-4742-b6c7-eb4d3a4a2f58"/>
    <ds:schemaRef ds:uri="5fac6a14-fd8b-45c5-8362-d5206f79cd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1</vt:i4>
      </vt:variant>
    </vt:vector>
  </HeadingPairs>
  <TitlesOfParts>
    <vt:vector size="6" baseType="lpstr">
      <vt:lpstr>Observações</vt:lpstr>
      <vt:lpstr>Produtos</vt:lpstr>
      <vt:lpstr>Planilha1</vt:lpstr>
      <vt:lpstr>PF Revista x PF Aprovado - CMED</vt:lpstr>
      <vt:lpstr>Produtos - BACK UP</vt:lpstr>
      <vt:lpstr>Observações!Area_de_impressao</vt:lpstr>
    </vt:vector>
  </TitlesOfParts>
  <Manager/>
  <Company>Allergan, Inc.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salinas_teodoro</dc:creator>
  <cp:keywords/>
  <dc:description/>
  <cp:lastModifiedBy>Bomfim Camilo</cp:lastModifiedBy>
  <cp:revision/>
  <dcterms:created xsi:type="dcterms:W3CDTF">1999-07-26T14:47:57Z</dcterms:created>
  <dcterms:modified xsi:type="dcterms:W3CDTF">2023-04-03T14:38:02Z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0x010100FDA702C021B8B94E93DFEC91721EC706</vt:lpwstr>
  </property>
  <property fmtid="{D5CDD505-2E9C-101B-9397-08002B2CF9AE}" pid="3" name="MediaServiceImageTags">
    <vt:lpwstr/>
  </property>
  <property fmtid="{D5CDD505-2E9C-101B-9397-08002B2CF9AE}" pid="4" name="MSIP_Label_544d9f26-d299-4fdf-ade4-3c7f693a6862_Enabled">
    <vt:lpwstr>true</vt:lpwstr>
  </property>
  <property fmtid="{D5CDD505-2E9C-101B-9397-08002B2CF9AE}" pid="5" name="MSIP_Label_544d9f26-d299-4fdf-ade4-3c7f693a6862_SetDate">
    <vt:lpwstr>2023-04-03T14:37:56Z</vt:lpwstr>
  </property>
  <property fmtid="{D5CDD505-2E9C-101B-9397-08002B2CF9AE}" pid="6" name="MSIP_Label_544d9f26-d299-4fdf-ade4-3c7f693a6862_Method">
    <vt:lpwstr>Privileged</vt:lpwstr>
  </property>
  <property fmtid="{D5CDD505-2E9C-101B-9397-08002B2CF9AE}" pid="7" name="MSIP_Label_544d9f26-d299-4fdf-ade4-3c7f693a6862_Name">
    <vt:lpwstr>Publica</vt:lpwstr>
  </property>
  <property fmtid="{D5CDD505-2E9C-101B-9397-08002B2CF9AE}" pid="8" name="MSIP_Label_544d9f26-d299-4fdf-ade4-3c7f693a6862_SiteId">
    <vt:lpwstr>25b01ded-bdbe-483f-9f13-3a33e59dc12c</vt:lpwstr>
  </property>
  <property fmtid="{D5CDD505-2E9C-101B-9397-08002B2CF9AE}" pid="9" name="MSIP_Label_544d9f26-d299-4fdf-ade4-3c7f693a6862_ActionId">
    <vt:lpwstr>07906864-afb8-484f-8e75-12549b8ebe5f</vt:lpwstr>
  </property>
  <property fmtid="{D5CDD505-2E9C-101B-9397-08002B2CF9AE}" pid="10" name="MSIP_Label_544d9f26-d299-4fdf-ade4-3c7f693a6862_ContentBits">
    <vt:lpwstr>0</vt:lpwstr>
  </property>
</Properties>
</file>